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rmine.cipollone\Documents\2019\Attività\Indicatore tempestività pagamenti\Indicatori 2018\"/>
    </mc:Choice>
  </mc:AlternateContent>
  <bookViews>
    <workbookView xWindow="0" yWindow="0" windowWidth="28800" windowHeight="12135"/>
  </bookViews>
  <sheets>
    <sheet name="Indicatori tempestività 2018" sheetId="2" r:id="rId1"/>
    <sheet name="Lettera" sheetId="3" r:id="rId2"/>
  </sheets>
  <calcPr calcId="152511"/>
</workbook>
</file>

<file path=xl/calcChain.xml><?xml version="1.0" encoding="utf-8"?>
<calcChain xmlns="http://schemas.openxmlformats.org/spreadsheetml/2006/main">
  <c r="C33" i="3" l="1"/>
  <c r="C32" i="3"/>
  <c r="C31" i="3"/>
  <c r="D27" i="3"/>
  <c r="D26" i="3"/>
  <c r="D25" i="3"/>
  <c r="C27" i="3"/>
  <c r="C26" i="3"/>
  <c r="C25" i="3"/>
  <c r="C55" i="2"/>
  <c r="C53" i="2"/>
  <c r="C56" i="2" l="1"/>
  <c r="C49" i="2"/>
  <c r="C57" i="2" l="1"/>
  <c r="G38" i="2" l="1"/>
  <c r="G52" i="2" s="1"/>
  <c r="G56" i="2" s="1"/>
  <c r="G37" i="2"/>
  <c r="G51" i="2" s="1"/>
  <c r="G34" i="2"/>
  <c r="G48" i="2" s="1"/>
  <c r="G33" i="2"/>
  <c r="G47" i="2" s="1"/>
  <c r="G49" i="2" s="1"/>
  <c r="G55" i="2" l="1"/>
  <c r="G57" i="2" s="1"/>
  <c r="G53" i="2"/>
  <c r="G42" i="2"/>
  <c r="G39" i="2"/>
  <c r="D20" i="3" s="1"/>
  <c r="G41" i="2"/>
  <c r="G35" i="2"/>
  <c r="D19" i="3" s="1"/>
  <c r="G24" i="2"/>
  <c r="G23" i="2"/>
  <c r="G20" i="2"/>
  <c r="G19" i="2"/>
  <c r="C27" i="2"/>
  <c r="C42" i="2"/>
  <c r="C41" i="2"/>
  <c r="C39" i="2"/>
  <c r="C20" i="3" s="1"/>
  <c r="C35" i="2"/>
  <c r="C19" i="3" s="1"/>
  <c r="C28" i="2"/>
  <c r="C25" i="2"/>
  <c r="C14" i="3" s="1"/>
  <c r="C21" i="2"/>
  <c r="C13" i="3" s="1"/>
  <c r="C14" i="2"/>
  <c r="C13" i="2"/>
  <c r="C15" i="2" s="1"/>
  <c r="C9" i="3" s="1"/>
  <c r="C11" i="2"/>
  <c r="C8" i="3" s="1"/>
  <c r="C7" i="2"/>
  <c r="C7" i="3" s="1"/>
  <c r="C29" i="2" l="1"/>
  <c r="C15" i="3" s="1"/>
  <c r="G43" i="2"/>
  <c r="D21" i="3" s="1"/>
  <c r="C43" i="2"/>
  <c r="C21" i="3" s="1"/>
  <c r="G28" i="2"/>
  <c r="G29" i="2" s="1"/>
  <c r="D15" i="3" s="1"/>
  <c r="G25" i="2"/>
  <c r="D14" i="3" s="1"/>
  <c r="G27" i="2"/>
  <c r="G21" i="2"/>
  <c r="D13" i="3" s="1"/>
</calcChain>
</file>

<file path=xl/sharedStrings.xml><?xml version="1.0" encoding="utf-8"?>
<sst xmlns="http://schemas.openxmlformats.org/spreadsheetml/2006/main" count="178" uniqueCount="33">
  <si>
    <t>Ordinario</t>
  </si>
  <si>
    <t>GSA</t>
  </si>
  <si>
    <t>Totale</t>
  </si>
  <si>
    <t>Indicatore I trim 2018</t>
  </si>
  <si>
    <t>INDICATORI I TRIMESTRE 2018</t>
  </si>
  <si>
    <t>GIUNTA REGIONALE - SERVIZIO RAGIONERIA GENERALE</t>
  </si>
  <si>
    <t>INDICATORI TEMPESTIVITA' PAGAMENTI 2018</t>
  </si>
  <si>
    <t>INDICATORI II TRIMESTRE 2018</t>
  </si>
  <si>
    <t>INDICATORI III TRIMESTRE 2018</t>
  </si>
  <si>
    <t>Indicatore II trim 2018</t>
  </si>
  <si>
    <t>INDICATORI II TRIMESTRE 2018 - CUMULATO</t>
  </si>
  <si>
    <t>INDICATORI III TRIMESTRE 2018 - CUMULATO</t>
  </si>
  <si>
    <t>Indicatore III trim 2018</t>
  </si>
  <si>
    <t>Indicatore IIII trim 2018</t>
  </si>
  <si>
    <t>Gestione</t>
  </si>
  <si>
    <t>Ordinaria</t>
  </si>
  <si>
    <t>Sanitaria</t>
  </si>
  <si>
    <t>Complessiva</t>
  </si>
  <si>
    <t>Periodo</t>
  </si>
  <si>
    <t>I TRIMESTRE 2018</t>
  </si>
  <si>
    <t>Indice Trimestre</t>
  </si>
  <si>
    <t>Indicatore della tempestività dei pagamenti</t>
  </si>
  <si>
    <t>II TRIMESTRE 2018</t>
  </si>
  <si>
    <t>Indice cumulato</t>
  </si>
  <si>
    <t>III TRIMESTRE 2018</t>
  </si>
  <si>
    <t>Importo ponderato per giorni</t>
  </si>
  <si>
    <t>Debiti comm.li pagati nel periodo</t>
  </si>
  <si>
    <t>Indicatore Anno 2018</t>
  </si>
  <si>
    <t>ANNO 2018</t>
  </si>
  <si>
    <t>Indice annuo</t>
  </si>
  <si>
    <t>IV TRIMESTRE 2018</t>
  </si>
  <si>
    <t>INDICATORI IV TRIMESTRE ANNO 2018</t>
  </si>
  <si>
    <t>INDICATORI ANNUALE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</si>
</sst>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rgb="FF002060"/>
      <name val="Times New Roman"/>
      <family val="1"/>
    </font>
    <font>
      <b/>
      <sz val="10"/>
      <color theme="9" tint="-0.249977111117893"/>
      <name val="Times New Roman"/>
      <family val="1"/>
    </font>
    <font>
      <b/>
      <sz val="10"/>
      <color theme="8" tint="-0.249977111117893"/>
      <name val="Times New Roman"/>
      <family val="1"/>
    </font>
    <font>
      <b/>
      <sz val="11"/>
      <color rgb="FFC00000"/>
      <name val="Times New Roman"/>
      <family val="1"/>
    </font>
    <font>
      <b/>
      <sz val="11"/>
      <color theme="8" tint="-0.499984740745262"/>
      <name val="Times New Roman"/>
      <family val="1"/>
    </font>
    <font>
      <b/>
      <sz val="11"/>
      <color rgb="FF002060"/>
      <name val="Times New Roman"/>
      <family val="1"/>
    </font>
    <font>
      <sz val="11"/>
      <color rgb="FF002060"/>
      <name val="Times New Roman"/>
      <family val="1"/>
    </font>
    <font>
      <b/>
      <sz val="11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Times New Roman"/>
      <family val="1"/>
    </font>
    <font>
      <b/>
      <sz val="10"/>
      <color theme="0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1">
    <xf numFmtId="0" fontId="0" fillId="0" borderId="0" xfId="0"/>
    <xf numFmtId="0" fontId="18" fillId="0" borderId="0" xfId="0" applyFont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4" fontId="18" fillId="0" borderId="17" xfId="0" applyNumberFormat="1" applyFont="1" applyBorder="1" applyAlignment="1">
      <alignment vertical="center"/>
    </xf>
    <xf numFmtId="0" fontId="18" fillId="33" borderId="16" xfId="0" applyFont="1" applyFill="1" applyBorder="1" applyAlignment="1">
      <alignment vertical="center"/>
    </xf>
    <xf numFmtId="0" fontId="18" fillId="33" borderId="0" xfId="0" applyFont="1" applyFill="1" applyBorder="1" applyAlignment="1">
      <alignment vertical="center"/>
    </xf>
    <xf numFmtId="0" fontId="18" fillId="33" borderId="17" xfId="0" applyFont="1" applyFill="1" applyBorder="1" applyAlignment="1">
      <alignment vertical="center"/>
    </xf>
    <xf numFmtId="0" fontId="18" fillId="33" borderId="10" xfId="0" applyFont="1" applyFill="1" applyBorder="1" applyAlignment="1">
      <alignment vertical="center"/>
    </xf>
    <xf numFmtId="0" fontId="18" fillId="33" borderId="11" xfId="0" applyFont="1" applyFill="1" applyBorder="1" applyAlignment="1">
      <alignment vertical="center"/>
    </xf>
    <xf numFmtId="0" fontId="18" fillId="33" borderId="12" xfId="0" applyFont="1" applyFill="1" applyBorder="1" applyAlignment="1">
      <alignment vertical="center"/>
    </xf>
    <xf numFmtId="2" fontId="22" fillId="0" borderId="21" xfId="0" applyNumberFormat="1" applyFont="1" applyBorder="1" applyAlignment="1">
      <alignment horizontal="center" vertical="center"/>
    </xf>
    <xf numFmtId="2" fontId="23" fillId="0" borderId="19" xfId="0" applyNumberFormat="1" applyFont="1" applyBorder="1" applyAlignment="1">
      <alignment horizontal="center" vertical="center"/>
    </xf>
    <xf numFmtId="2" fontId="23" fillId="0" borderId="20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0" fontId="25" fillId="0" borderId="20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3" fillId="0" borderId="22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7" fillId="0" borderId="0" xfId="0" applyFont="1" applyAlignment="1">
      <alignment vertical="center"/>
    </xf>
    <xf numFmtId="0" fontId="19" fillId="35" borderId="10" xfId="0" applyFont="1" applyFill="1" applyBorder="1" applyAlignment="1">
      <alignment vertical="center"/>
    </xf>
    <xf numFmtId="0" fontId="19" fillId="35" borderId="11" xfId="0" applyFont="1" applyFill="1" applyBorder="1" applyAlignment="1">
      <alignment vertical="center"/>
    </xf>
    <xf numFmtId="2" fontId="19" fillId="35" borderId="12" xfId="0" applyNumberFormat="1" applyFont="1" applyFill="1" applyBorder="1" applyAlignment="1">
      <alignment vertical="center"/>
    </xf>
    <xf numFmtId="0" fontId="20" fillId="33" borderId="10" xfId="0" applyFont="1" applyFill="1" applyBorder="1" applyAlignment="1">
      <alignment vertical="center"/>
    </xf>
    <xf numFmtId="0" fontId="20" fillId="33" borderId="11" xfId="0" applyFont="1" applyFill="1" applyBorder="1" applyAlignment="1">
      <alignment vertical="center"/>
    </xf>
    <xf numFmtId="2" fontId="20" fillId="33" borderId="12" xfId="0" applyNumberFormat="1" applyFont="1" applyFill="1" applyBorder="1" applyAlignment="1">
      <alignment vertical="center"/>
    </xf>
    <xf numFmtId="0" fontId="28" fillId="33" borderId="10" xfId="0" applyFont="1" applyFill="1" applyBorder="1" applyAlignment="1">
      <alignment vertical="center"/>
    </xf>
    <xf numFmtId="0" fontId="28" fillId="33" borderId="11" xfId="0" applyFont="1" applyFill="1" applyBorder="1" applyAlignment="1">
      <alignment vertical="center"/>
    </xf>
    <xf numFmtId="2" fontId="28" fillId="33" borderId="12" xfId="0" applyNumberFormat="1" applyFont="1" applyFill="1" applyBorder="1" applyAlignment="1">
      <alignment vertical="center"/>
    </xf>
    <xf numFmtId="0" fontId="29" fillId="36" borderId="10" xfId="0" applyFont="1" applyFill="1" applyBorder="1" applyAlignment="1">
      <alignment vertical="center"/>
    </xf>
    <xf numFmtId="0" fontId="29" fillId="36" borderId="11" xfId="0" applyFont="1" applyFill="1" applyBorder="1" applyAlignment="1">
      <alignment vertical="center"/>
    </xf>
    <xf numFmtId="2" fontId="29" fillId="36" borderId="12" xfId="0" applyNumberFormat="1" applyFont="1" applyFill="1" applyBorder="1" applyAlignment="1">
      <alignment vertical="center"/>
    </xf>
    <xf numFmtId="0" fontId="26" fillId="34" borderId="10" xfId="0" applyFont="1" applyFill="1" applyBorder="1" applyAlignment="1">
      <alignment horizontal="center" vertical="center"/>
    </xf>
    <xf numFmtId="0" fontId="26" fillId="34" borderId="11" xfId="0" applyFont="1" applyFill="1" applyBorder="1" applyAlignment="1">
      <alignment horizontal="center" vertical="center"/>
    </xf>
    <xf numFmtId="0" fontId="26" fillId="34" borderId="12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26" fillId="37" borderId="10" xfId="0" applyFont="1" applyFill="1" applyBorder="1" applyAlignment="1">
      <alignment horizontal="center" vertical="center"/>
    </xf>
    <xf numFmtId="0" fontId="26" fillId="37" borderId="11" xfId="0" applyFont="1" applyFill="1" applyBorder="1" applyAlignment="1">
      <alignment horizontal="center" vertical="center"/>
    </xf>
    <xf numFmtId="0" fontId="26" fillId="37" borderId="12" xfId="0" applyFont="1" applyFill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workbookViewId="0">
      <selection activeCell="O48" sqref="O48"/>
    </sheetView>
  </sheetViews>
  <sheetFormatPr defaultRowHeight="15" x14ac:dyDescent="0.25"/>
  <cols>
    <col min="1" max="1" width="31.42578125" style="1" customWidth="1"/>
    <col min="2" max="2" width="13.140625" style="1" customWidth="1"/>
    <col min="3" max="3" width="18.5703125" style="1" customWidth="1"/>
    <col min="4" max="4" width="2.85546875" style="1" customWidth="1"/>
    <col min="5" max="5" width="32.85546875" style="1" customWidth="1"/>
    <col min="6" max="6" width="21.7109375" style="1" customWidth="1"/>
    <col min="7" max="7" width="18.42578125" style="1" customWidth="1"/>
    <col min="8" max="8" width="9.140625" style="1"/>
    <col min="9" max="9" width="9.140625" style="1" customWidth="1"/>
    <col min="10" max="16384" width="9.140625" style="1"/>
  </cols>
  <sheetData>
    <row r="1" spans="1:7" ht="21.75" customHeight="1" x14ac:dyDescent="0.25">
      <c r="A1" s="39" t="s">
        <v>5</v>
      </c>
      <c r="B1" s="39"/>
      <c r="C1" s="39"/>
      <c r="D1" s="39"/>
      <c r="E1" s="39"/>
      <c r="F1" s="39"/>
      <c r="G1" s="39"/>
    </row>
    <row r="2" spans="1:7" ht="21.75" customHeight="1" x14ac:dyDescent="0.25">
      <c r="A2" s="40" t="s">
        <v>6</v>
      </c>
      <c r="B2" s="40"/>
      <c r="C2" s="40"/>
      <c r="D2" s="40"/>
      <c r="E2" s="40"/>
      <c r="F2" s="40"/>
      <c r="G2" s="40"/>
    </row>
    <row r="3" spans="1:7" ht="5.25" customHeight="1" x14ac:dyDescent="0.25">
      <c r="A3" s="40"/>
      <c r="B3" s="40"/>
      <c r="C3" s="40"/>
    </row>
    <row r="4" spans="1:7" ht="21" customHeight="1" x14ac:dyDescent="0.25">
      <c r="A4" s="36" t="s">
        <v>4</v>
      </c>
      <c r="B4" s="37"/>
      <c r="C4" s="38"/>
    </row>
    <row r="5" spans="1:7" x14ac:dyDescent="0.25">
      <c r="A5" s="2" t="s">
        <v>25</v>
      </c>
      <c r="B5" s="3" t="s">
        <v>0</v>
      </c>
      <c r="C5" s="4">
        <v>215711035.30000001</v>
      </c>
    </row>
    <row r="6" spans="1:7" x14ac:dyDescent="0.25">
      <c r="A6" s="5" t="s">
        <v>26</v>
      </c>
      <c r="B6" s="6" t="s">
        <v>0</v>
      </c>
      <c r="C6" s="7">
        <v>3278455.35</v>
      </c>
    </row>
    <row r="7" spans="1:7" x14ac:dyDescent="0.25">
      <c r="A7" s="24" t="s">
        <v>3</v>
      </c>
      <c r="B7" s="25" t="s">
        <v>0</v>
      </c>
      <c r="C7" s="26">
        <f>C5/C6</f>
        <v>65.796545101643673</v>
      </c>
    </row>
    <row r="8" spans="1:7" ht="6.75" customHeight="1" x14ac:dyDescent="0.25">
      <c r="A8" s="8"/>
      <c r="B8" s="9"/>
      <c r="C8" s="10"/>
    </row>
    <row r="9" spans="1:7" x14ac:dyDescent="0.25">
      <c r="A9" s="2" t="s">
        <v>25</v>
      </c>
      <c r="B9" s="3" t="s">
        <v>1</v>
      </c>
      <c r="C9" s="4">
        <v>4839035.09</v>
      </c>
    </row>
    <row r="10" spans="1:7" x14ac:dyDescent="0.25">
      <c r="A10" s="5" t="s">
        <v>26</v>
      </c>
      <c r="B10" s="6" t="s">
        <v>1</v>
      </c>
      <c r="C10" s="7">
        <v>627371.62</v>
      </c>
    </row>
    <row r="11" spans="1:7" x14ac:dyDescent="0.25">
      <c r="A11" s="30" t="s">
        <v>3</v>
      </c>
      <c r="B11" s="31" t="s">
        <v>1</v>
      </c>
      <c r="C11" s="32">
        <f>C9/C10</f>
        <v>7.7131877434940392</v>
      </c>
    </row>
    <row r="12" spans="1:7" ht="7.5" customHeight="1" x14ac:dyDescent="0.25">
      <c r="A12" s="11"/>
      <c r="B12" s="12"/>
      <c r="C12" s="13"/>
    </row>
    <row r="13" spans="1:7" x14ac:dyDescent="0.25">
      <c r="A13" s="2" t="s">
        <v>25</v>
      </c>
      <c r="B13" s="6" t="s">
        <v>2</v>
      </c>
      <c r="C13" s="7">
        <f>C5+C9</f>
        <v>220550070.39000002</v>
      </c>
    </row>
    <row r="14" spans="1:7" x14ac:dyDescent="0.25">
      <c r="A14" s="5" t="s">
        <v>26</v>
      </c>
      <c r="B14" s="6" t="s">
        <v>2</v>
      </c>
      <c r="C14" s="7">
        <f>C6+C10</f>
        <v>3905826.97</v>
      </c>
    </row>
    <row r="15" spans="1:7" ht="19.5" customHeight="1" x14ac:dyDescent="0.25">
      <c r="A15" s="33" t="s">
        <v>3</v>
      </c>
      <c r="B15" s="34" t="s">
        <v>2</v>
      </c>
      <c r="C15" s="35">
        <f>C13/C14</f>
        <v>56.466933144762429</v>
      </c>
    </row>
    <row r="17" spans="1:7" x14ac:dyDescent="0.25">
      <c r="B17" s="23"/>
    </row>
    <row r="18" spans="1:7" ht="20.25" customHeight="1" x14ac:dyDescent="0.25">
      <c r="A18" s="36" t="s">
        <v>7</v>
      </c>
      <c r="B18" s="37"/>
      <c r="C18" s="38"/>
      <c r="E18" s="36" t="s">
        <v>10</v>
      </c>
      <c r="F18" s="37"/>
      <c r="G18" s="38"/>
    </row>
    <row r="19" spans="1:7" x14ac:dyDescent="0.25">
      <c r="A19" s="2" t="s">
        <v>25</v>
      </c>
      <c r="B19" s="3" t="s">
        <v>0</v>
      </c>
      <c r="C19" s="4">
        <v>217072340.52000001</v>
      </c>
      <c r="E19" s="2" t="s">
        <v>25</v>
      </c>
      <c r="F19" s="3" t="s">
        <v>0</v>
      </c>
      <c r="G19" s="4">
        <f>C5+C19</f>
        <v>432783375.82000005</v>
      </c>
    </row>
    <row r="20" spans="1:7" x14ac:dyDescent="0.25">
      <c r="A20" s="5" t="s">
        <v>26</v>
      </c>
      <c r="B20" s="6" t="s">
        <v>0</v>
      </c>
      <c r="C20" s="7">
        <v>3286380.79</v>
      </c>
      <c r="E20" s="5" t="s">
        <v>26</v>
      </c>
      <c r="F20" s="6" t="s">
        <v>0</v>
      </c>
      <c r="G20" s="7">
        <f>C6+C20</f>
        <v>6564836.1400000006</v>
      </c>
    </row>
    <row r="21" spans="1:7" x14ac:dyDescent="0.25">
      <c r="A21" s="24" t="s">
        <v>9</v>
      </c>
      <c r="B21" s="25" t="s">
        <v>0</v>
      </c>
      <c r="C21" s="26">
        <f>C19/C20</f>
        <v>66.052096330565519</v>
      </c>
      <c r="E21" s="24" t="s">
        <v>9</v>
      </c>
      <c r="F21" s="25" t="s">
        <v>0</v>
      </c>
      <c r="G21" s="26">
        <f>G19/G20</f>
        <v>65.924474974024264</v>
      </c>
    </row>
    <row r="22" spans="1:7" ht="6.75" customHeight="1" x14ac:dyDescent="0.25">
      <c r="A22" s="8"/>
      <c r="B22" s="9"/>
      <c r="C22" s="10"/>
      <c r="E22" s="8"/>
      <c r="F22" s="9"/>
      <c r="G22" s="10"/>
    </row>
    <row r="23" spans="1:7" x14ac:dyDescent="0.25">
      <c r="A23" s="2" t="s">
        <v>25</v>
      </c>
      <c r="B23" s="3" t="s">
        <v>1</v>
      </c>
      <c r="C23" s="4">
        <v>186156524.13999999</v>
      </c>
      <c r="E23" s="2" t="s">
        <v>25</v>
      </c>
      <c r="F23" s="3" t="s">
        <v>1</v>
      </c>
      <c r="G23" s="4">
        <f>C9+C23</f>
        <v>190995559.22999999</v>
      </c>
    </row>
    <row r="24" spans="1:7" x14ac:dyDescent="0.25">
      <c r="A24" s="5" t="s">
        <v>26</v>
      </c>
      <c r="B24" s="6" t="s">
        <v>1</v>
      </c>
      <c r="C24" s="7">
        <v>2111615.42</v>
      </c>
      <c r="E24" s="5" t="s">
        <v>26</v>
      </c>
      <c r="F24" s="6" t="s">
        <v>1</v>
      </c>
      <c r="G24" s="7">
        <f>C10+C24</f>
        <v>2738987.04</v>
      </c>
    </row>
    <row r="25" spans="1:7" x14ac:dyDescent="0.25">
      <c r="A25" s="27" t="s">
        <v>9</v>
      </c>
      <c r="B25" s="28" t="s">
        <v>1</v>
      </c>
      <c r="C25" s="29">
        <f>C23/C24</f>
        <v>88.158346627341828</v>
      </c>
      <c r="E25" s="27" t="s">
        <v>9</v>
      </c>
      <c r="F25" s="28" t="s">
        <v>1</v>
      </c>
      <c r="G25" s="29">
        <f>G23/G24</f>
        <v>69.732188009914779</v>
      </c>
    </row>
    <row r="26" spans="1:7" ht="7.5" customHeight="1" x14ac:dyDescent="0.25">
      <c r="A26" s="11"/>
      <c r="B26" s="12"/>
      <c r="C26" s="13"/>
      <c r="E26" s="11"/>
      <c r="F26" s="12"/>
      <c r="G26" s="13"/>
    </row>
    <row r="27" spans="1:7" x14ac:dyDescent="0.25">
      <c r="A27" s="2" t="s">
        <v>25</v>
      </c>
      <c r="B27" s="6" t="s">
        <v>2</v>
      </c>
      <c r="C27" s="7">
        <f>C19+C23</f>
        <v>403228864.65999997</v>
      </c>
      <c r="E27" s="2" t="s">
        <v>25</v>
      </c>
      <c r="F27" s="6" t="s">
        <v>2</v>
      </c>
      <c r="G27" s="7">
        <f>G19+G23</f>
        <v>623778935.05000007</v>
      </c>
    </row>
    <row r="28" spans="1:7" x14ac:dyDescent="0.25">
      <c r="A28" s="5" t="s">
        <v>26</v>
      </c>
      <c r="B28" s="6" t="s">
        <v>2</v>
      </c>
      <c r="C28" s="7">
        <f>C20+C24</f>
        <v>5397996.21</v>
      </c>
      <c r="E28" s="5" t="s">
        <v>26</v>
      </c>
      <c r="F28" s="6" t="s">
        <v>2</v>
      </c>
      <c r="G28" s="7">
        <f>G20+G24</f>
        <v>9303823.1799999997</v>
      </c>
    </row>
    <row r="29" spans="1:7" x14ac:dyDescent="0.25">
      <c r="A29" s="33" t="s">
        <v>9</v>
      </c>
      <c r="B29" s="34" t="s">
        <v>2</v>
      </c>
      <c r="C29" s="35">
        <f>C27/C28</f>
        <v>74.699730969244229</v>
      </c>
      <c r="E29" s="33" t="s">
        <v>9</v>
      </c>
      <c r="F29" s="34" t="s">
        <v>2</v>
      </c>
      <c r="G29" s="35">
        <f>G27/G28</f>
        <v>67.0454417481739</v>
      </c>
    </row>
    <row r="32" spans="1:7" ht="23.25" customHeight="1" x14ac:dyDescent="0.25">
      <c r="A32" s="36" t="s">
        <v>8</v>
      </c>
      <c r="B32" s="37"/>
      <c r="C32" s="38"/>
      <c r="E32" s="36" t="s">
        <v>11</v>
      </c>
      <c r="F32" s="37"/>
      <c r="G32" s="38"/>
    </row>
    <row r="33" spans="1:7" x14ac:dyDescent="0.25">
      <c r="A33" s="2" t="s">
        <v>25</v>
      </c>
      <c r="B33" s="3" t="s">
        <v>0</v>
      </c>
      <c r="C33" s="4">
        <v>627505181.60000002</v>
      </c>
      <c r="E33" s="2" t="s">
        <v>25</v>
      </c>
      <c r="F33" s="3" t="s">
        <v>0</v>
      </c>
      <c r="G33" s="4">
        <f>C5+C19+C33</f>
        <v>1060288557.4200001</v>
      </c>
    </row>
    <row r="34" spans="1:7" x14ac:dyDescent="0.25">
      <c r="A34" s="5" t="s">
        <v>26</v>
      </c>
      <c r="B34" s="6" t="s">
        <v>0</v>
      </c>
      <c r="C34" s="7">
        <v>27304378.170000002</v>
      </c>
      <c r="E34" s="5" t="s">
        <v>26</v>
      </c>
      <c r="F34" s="6" t="s">
        <v>0</v>
      </c>
      <c r="G34" s="7">
        <f>C6+C20+C34</f>
        <v>33869214.310000002</v>
      </c>
    </row>
    <row r="35" spans="1:7" x14ac:dyDescent="0.25">
      <c r="A35" s="24" t="s">
        <v>12</v>
      </c>
      <c r="B35" s="25" t="s">
        <v>0</v>
      </c>
      <c r="C35" s="26">
        <f>C33/C34</f>
        <v>22.981852129833726</v>
      </c>
      <c r="E35" s="24" t="s">
        <v>13</v>
      </c>
      <c r="F35" s="25" t="s">
        <v>0</v>
      </c>
      <c r="G35" s="26">
        <f>G33/G34</f>
        <v>31.305378026054363</v>
      </c>
    </row>
    <row r="36" spans="1:7" ht="6.75" customHeight="1" x14ac:dyDescent="0.25">
      <c r="A36" s="8"/>
      <c r="B36" s="9"/>
      <c r="C36" s="10"/>
      <c r="E36" s="8"/>
      <c r="F36" s="9"/>
      <c r="G36" s="10"/>
    </row>
    <row r="37" spans="1:7" x14ac:dyDescent="0.25">
      <c r="A37" s="2" t="s">
        <v>25</v>
      </c>
      <c r="B37" s="3" t="s">
        <v>1</v>
      </c>
      <c r="C37" s="4">
        <v>24788063.219999999</v>
      </c>
      <c r="E37" s="2" t="s">
        <v>25</v>
      </c>
      <c r="F37" s="3" t="s">
        <v>1</v>
      </c>
      <c r="G37" s="4">
        <f>C9+C23+C37</f>
        <v>215783622.44999999</v>
      </c>
    </row>
    <row r="38" spans="1:7" x14ac:dyDescent="0.25">
      <c r="A38" s="5" t="s">
        <v>26</v>
      </c>
      <c r="B38" s="6" t="s">
        <v>1</v>
      </c>
      <c r="C38" s="7">
        <v>262884.94</v>
      </c>
      <c r="E38" s="5" t="s">
        <v>26</v>
      </c>
      <c r="F38" s="6" t="s">
        <v>1</v>
      </c>
      <c r="G38" s="7">
        <f>C10+C24+C38</f>
        <v>3001871.98</v>
      </c>
    </row>
    <row r="39" spans="1:7" x14ac:dyDescent="0.25">
      <c r="A39" s="27" t="s">
        <v>12</v>
      </c>
      <c r="B39" s="28" t="s">
        <v>1</v>
      </c>
      <c r="C39" s="29">
        <f>C37/C38</f>
        <v>94.292442998065994</v>
      </c>
      <c r="E39" s="27" t="s">
        <v>12</v>
      </c>
      <c r="F39" s="28" t="s">
        <v>1</v>
      </c>
      <c r="G39" s="29">
        <f>G37/G38</f>
        <v>71.883019624974139</v>
      </c>
    </row>
    <row r="40" spans="1:7" ht="7.5" customHeight="1" x14ac:dyDescent="0.25">
      <c r="A40" s="11"/>
      <c r="B40" s="12"/>
      <c r="C40" s="13"/>
      <c r="E40" s="11"/>
      <c r="F40" s="12"/>
      <c r="G40" s="13"/>
    </row>
    <row r="41" spans="1:7" x14ac:dyDescent="0.25">
      <c r="A41" s="2" t="s">
        <v>25</v>
      </c>
      <c r="B41" s="6" t="s">
        <v>2</v>
      </c>
      <c r="C41" s="7">
        <f>C33+C37</f>
        <v>652293244.82000005</v>
      </c>
      <c r="E41" s="2" t="s">
        <v>25</v>
      </c>
      <c r="F41" s="6" t="s">
        <v>2</v>
      </c>
      <c r="G41" s="7">
        <f>G33+G37</f>
        <v>1276072179.8700001</v>
      </c>
    </row>
    <row r="42" spans="1:7" x14ac:dyDescent="0.25">
      <c r="A42" s="5" t="s">
        <v>26</v>
      </c>
      <c r="B42" s="6" t="s">
        <v>2</v>
      </c>
      <c r="C42" s="7">
        <f>C34+C38</f>
        <v>27567263.110000003</v>
      </c>
      <c r="E42" s="5" t="s">
        <v>26</v>
      </c>
      <c r="F42" s="6" t="s">
        <v>2</v>
      </c>
      <c r="G42" s="7">
        <f>G34+G38</f>
        <v>36871086.289999999</v>
      </c>
    </row>
    <row r="43" spans="1:7" x14ac:dyDescent="0.25">
      <c r="A43" s="33" t="s">
        <v>12</v>
      </c>
      <c r="B43" s="34" t="s">
        <v>2</v>
      </c>
      <c r="C43" s="35">
        <f>C41/C42</f>
        <v>23.661879027206773</v>
      </c>
      <c r="E43" s="33" t="s">
        <v>12</v>
      </c>
      <c r="F43" s="34" t="s">
        <v>2</v>
      </c>
      <c r="G43" s="35">
        <f>G41/G42</f>
        <v>34.6090204620874</v>
      </c>
    </row>
    <row r="45" spans="1:7" ht="14.25" customHeight="1" x14ac:dyDescent="0.25"/>
    <row r="46" spans="1:7" ht="20.25" customHeight="1" x14ac:dyDescent="0.25">
      <c r="A46" s="36" t="s">
        <v>31</v>
      </c>
      <c r="B46" s="37"/>
      <c r="C46" s="38"/>
      <c r="E46" s="41" t="s">
        <v>32</v>
      </c>
      <c r="F46" s="42"/>
      <c r="G46" s="43"/>
    </row>
    <row r="47" spans="1:7" x14ac:dyDescent="0.25">
      <c r="A47" s="2" t="s">
        <v>25</v>
      </c>
      <c r="B47" s="3" t="s">
        <v>0</v>
      </c>
      <c r="C47" s="4">
        <v>712846928.1099999</v>
      </c>
      <c r="E47" s="2" t="s">
        <v>25</v>
      </c>
      <c r="F47" s="3" t="s">
        <v>0</v>
      </c>
      <c r="G47" s="4">
        <f>G33+C47</f>
        <v>1773135485.53</v>
      </c>
    </row>
    <row r="48" spans="1:7" x14ac:dyDescent="0.25">
      <c r="A48" s="5" t="s">
        <v>26</v>
      </c>
      <c r="B48" s="6" t="s">
        <v>0</v>
      </c>
      <c r="C48" s="7">
        <v>56112853.450000003</v>
      </c>
      <c r="E48" s="5" t="s">
        <v>26</v>
      </c>
      <c r="F48" s="6" t="s">
        <v>0</v>
      </c>
      <c r="G48" s="7">
        <f>G34+C48</f>
        <v>89982067.760000005</v>
      </c>
    </row>
    <row r="49" spans="1:7" x14ac:dyDescent="0.25">
      <c r="A49" s="24" t="s">
        <v>27</v>
      </c>
      <c r="B49" s="25" t="s">
        <v>0</v>
      </c>
      <c r="C49" s="26">
        <f>C47/C48</f>
        <v>12.703808205818481</v>
      </c>
      <c r="E49" s="24" t="s">
        <v>27</v>
      </c>
      <c r="F49" s="25" t="s">
        <v>0</v>
      </c>
      <c r="G49" s="26">
        <f>G47/G48</f>
        <v>19.705431645106263</v>
      </c>
    </row>
    <row r="50" spans="1:7" ht="6.75" customHeight="1" x14ac:dyDescent="0.25">
      <c r="A50" s="8"/>
      <c r="B50" s="9"/>
      <c r="C50" s="10"/>
      <c r="E50" s="8"/>
      <c r="F50" s="9"/>
      <c r="G50" s="10"/>
    </row>
    <row r="51" spans="1:7" x14ac:dyDescent="0.25">
      <c r="A51" s="2" t="s">
        <v>25</v>
      </c>
      <c r="B51" s="3" t="s">
        <v>1</v>
      </c>
      <c r="C51" s="4">
        <v>169661009.40000004</v>
      </c>
      <c r="E51" s="2" t="s">
        <v>25</v>
      </c>
      <c r="F51" s="3" t="s">
        <v>1</v>
      </c>
      <c r="G51" s="4">
        <f>G37+C51</f>
        <v>385444631.85000002</v>
      </c>
    </row>
    <row r="52" spans="1:7" x14ac:dyDescent="0.25">
      <c r="A52" s="5" t="s">
        <v>26</v>
      </c>
      <c r="B52" s="6" t="s">
        <v>1</v>
      </c>
      <c r="C52" s="7">
        <v>2095923.9899999998</v>
      </c>
      <c r="E52" s="5" t="s">
        <v>26</v>
      </c>
      <c r="F52" s="6" t="s">
        <v>1</v>
      </c>
      <c r="G52" s="7">
        <f>G38+C52</f>
        <v>5097795.97</v>
      </c>
    </row>
    <row r="53" spans="1:7" x14ac:dyDescent="0.25">
      <c r="A53" s="27" t="s">
        <v>27</v>
      </c>
      <c r="B53" s="28" t="s">
        <v>1</v>
      </c>
      <c r="C53" s="29">
        <f>C51/C52</f>
        <v>80.948073598794991</v>
      </c>
      <c r="E53" s="27" t="s">
        <v>27</v>
      </c>
      <c r="F53" s="28" t="s">
        <v>1</v>
      </c>
      <c r="G53" s="29">
        <f>G51/G52</f>
        <v>75.610054642889139</v>
      </c>
    </row>
    <row r="54" spans="1:7" ht="7.5" customHeight="1" x14ac:dyDescent="0.25">
      <c r="A54" s="11"/>
      <c r="B54" s="12"/>
      <c r="C54" s="13"/>
      <c r="E54" s="11"/>
      <c r="F54" s="12"/>
      <c r="G54" s="13"/>
    </row>
    <row r="55" spans="1:7" x14ac:dyDescent="0.25">
      <c r="A55" s="2" t="s">
        <v>25</v>
      </c>
      <c r="B55" s="6" t="s">
        <v>2</v>
      </c>
      <c r="C55" s="7">
        <f>C47+C51</f>
        <v>882507937.50999999</v>
      </c>
      <c r="E55" s="2" t="s">
        <v>25</v>
      </c>
      <c r="F55" s="6" t="s">
        <v>2</v>
      </c>
      <c r="G55" s="7">
        <f>G47+G51</f>
        <v>2158580117.3800001</v>
      </c>
    </row>
    <row r="56" spans="1:7" x14ac:dyDescent="0.25">
      <c r="A56" s="5" t="s">
        <v>26</v>
      </c>
      <c r="B56" s="6" t="s">
        <v>2</v>
      </c>
      <c r="C56" s="7">
        <f>C48+C52</f>
        <v>58208777.440000005</v>
      </c>
      <c r="E56" s="5" t="s">
        <v>26</v>
      </c>
      <c r="F56" s="6" t="s">
        <v>2</v>
      </c>
      <c r="G56" s="7">
        <f>G48+G52</f>
        <v>95079863.730000004</v>
      </c>
    </row>
    <row r="57" spans="1:7" x14ac:dyDescent="0.25">
      <c r="A57" s="33" t="s">
        <v>27</v>
      </c>
      <c r="B57" s="34" t="s">
        <v>2</v>
      </c>
      <c r="C57" s="35">
        <f>C55/C56</f>
        <v>15.161080103763814</v>
      </c>
      <c r="E57" s="33" t="s">
        <v>27</v>
      </c>
      <c r="F57" s="34" t="s">
        <v>2</v>
      </c>
      <c r="G57" s="35">
        <f>G55/G56</f>
        <v>22.702810381699315</v>
      </c>
    </row>
  </sheetData>
  <mergeCells count="10">
    <mergeCell ref="A46:C46"/>
    <mergeCell ref="A32:C32"/>
    <mergeCell ref="E32:G32"/>
    <mergeCell ref="A1:G1"/>
    <mergeCell ref="A2:G2"/>
    <mergeCell ref="E18:G18"/>
    <mergeCell ref="A4:C4"/>
    <mergeCell ref="A3:C3"/>
    <mergeCell ref="A18:C18"/>
    <mergeCell ref="E46:G46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D33"/>
  <sheetViews>
    <sheetView workbookViewId="0">
      <selection activeCell="C35" sqref="C35"/>
    </sheetView>
  </sheetViews>
  <sheetFormatPr defaultRowHeight="15" x14ac:dyDescent="0.25"/>
  <cols>
    <col min="1" max="1" width="22.5703125" style="1" customWidth="1"/>
    <col min="2" max="2" width="14.85546875" style="1" customWidth="1"/>
    <col min="3" max="3" width="18.42578125" style="1" customWidth="1"/>
    <col min="4" max="4" width="15.85546875" style="1" customWidth="1"/>
    <col min="5" max="16384" width="9.140625" style="1"/>
  </cols>
  <sheetData>
    <row r="5" spans="1:4" x14ac:dyDescent="0.25">
      <c r="A5" s="44" t="s">
        <v>21</v>
      </c>
      <c r="B5" s="44"/>
      <c r="C5" s="44"/>
    </row>
    <row r="6" spans="1:4" ht="18" customHeight="1" x14ac:dyDescent="0.25">
      <c r="A6" s="17" t="s">
        <v>18</v>
      </c>
      <c r="B6" s="17" t="s">
        <v>14</v>
      </c>
      <c r="C6" s="17" t="s">
        <v>20</v>
      </c>
    </row>
    <row r="7" spans="1:4" ht="18" customHeight="1" x14ac:dyDescent="0.25">
      <c r="A7" s="45" t="s">
        <v>19</v>
      </c>
      <c r="B7" s="18" t="s">
        <v>15</v>
      </c>
      <c r="C7" s="15">
        <f>'Indicatori tempestività 2018'!C7</f>
        <v>65.796545101643673</v>
      </c>
    </row>
    <row r="8" spans="1:4" ht="18" customHeight="1" x14ac:dyDescent="0.25">
      <c r="A8" s="46"/>
      <c r="B8" s="19" t="s">
        <v>16</v>
      </c>
      <c r="C8" s="16">
        <f>'Indicatori tempestività 2018'!C11</f>
        <v>7.7131877434940392</v>
      </c>
    </row>
    <row r="9" spans="1:4" ht="18" customHeight="1" x14ac:dyDescent="0.25">
      <c r="A9" s="47"/>
      <c r="B9" s="20" t="s">
        <v>17</v>
      </c>
      <c r="C9" s="14">
        <f>'Indicatori tempestività 2018'!C15</f>
        <v>56.466933144762429</v>
      </c>
    </row>
    <row r="11" spans="1:4" ht="18" customHeight="1" x14ac:dyDescent="0.25">
      <c r="A11" s="48" t="s">
        <v>21</v>
      </c>
      <c r="B11" s="49"/>
      <c r="C11" s="49"/>
      <c r="D11" s="50"/>
    </row>
    <row r="12" spans="1:4" ht="18" customHeight="1" x14ac:dyDescent="0.25">
      <c r="A12" s="21" t="s">
        <v>18</v>
      </c>
      <c r="B12" s="21" t="s">
        <v>14</v>
      </c>
      <c r="C12" s="21" t="s">
        <v>20</v>
      </c>
      <c r="D12" s="22" t="s">
        <v>23</v>
      </c>
    </row>
    <row r="13" spans="1:4" ht="18" customHeight="1" x14ac:dyDescent="0.25">
      <c r="A13" s="45" t="s">
        <v>22</v>
      </c>
      <c r="B13" s="18" t="s">
        <v>15</v>
      </c>
      <c r="C13" s="15">
        <f>'Indicatori tempestività 2018'!C21</f>
        <v>66.052096330565519</v>
      </c>
      <c r="D13" s="15">
        <f>'Indicatori tempestività 2018'!G21</f>
        <v>65.924474974024264</v>
      </c>
    </row>
    <row r="14" spans="1:4" ht="18" customHeight="1" x14ac:dyDescent="0.25">
      <c r="A14" s="46"/>
      <c r="B14" s="19" t="s">
        <v>16</v>
      </c>
      <c r="C14" s="16">
        <f>'Indicatori tempestività 2018'!C25</f>
        <v>88.158346627341828</v>
      </c>
      <c r="D14" s="16">
        <f>'Indicatori tempestività 2018'!G25</f>
        <v>69.732188009914779</v>
      </c>
    </row>
    <row r="15" spans="1:4" ht="18" customHeight="1" x14ac:dyDescent="0.25">
      <c r="A15" s="47"/>
      <c r="B15" s="20" t="s">
        <v>17</v>
      </c>
      <c r="C15" s="14">
        <f>'Indicatori tempestività 2018'!C29</f>
        <v>74.699730969244229</v>
      </c>
      <c r="D15" s="14">
        <f>'Indicatori tempestività 2018'!G29</f>
        <v>67.0454417481739</v>
      </c>
    </row>
    <row r="17" spans="1:4" ht="18" customHeight="1" x14ac:dyDescent="0.25">
      <c r="A17" s="48" t="s">
        <v>21</v>
      </c>
      <c r="B17" s="49"/>
      <c r="C17" s="49"/>
      <c r="D17" s="50"/>
    </row>
    <row r="18" spans="1:4" ht="18" customHeight="1" x14ac:dyDescent="0.25">
      <c r="A18" s="21" t="s">
        <v>18</v>
      </c>
      <c r="B18" s="21" t="s">
        <v>14</v>
      </c>
      <c r="C18" s="21" t="s">
        <v>20</v>
      </c>
      <c r="D18" s="22" t="s">
        <v>23</v>
      </c>
    </row>
    <row r="19" spans="1:4" ht="18" customHeight="1" x14ac:dyDescent="0.25">
      <c r="A19" s="45" t="s">
        <v>24</v>
      </c>
      <c r="B19" s="18" t="s">
        <v>15</v>
      </c>
      <c r="C19" s="15">
        <f>'Indicatori tempestività 2018'!C35</f>
        <v>22.981852129833726</v>
      </c>
      <c r="D19" s="15">
        <f>'Indicatori tempestività 2018'!G35</f>
        <v>31.305378026054363</v>
      </c>
    </row>
    <row r="20" spans="1:4" ht="18" customHeight="1" x14ac:dyDescent="0.25">
      <c r="A20" s="46"/>
      <c r="B20" s="19" t="s">
        <v>16</v>
      </c>
      <c r="C20" s="16">
        <f>'Indicatori tempestività 2018'!C39</f>
        <v>94.292442998065994</v>
      </c>
      <c r="D20" s="16">
        <f>'Indicatori tempestività 2018'!G39</f>
        <v>71.883019624974139</v>
      </c>
    </row>
    <row r="21" spans="1:4" ht="18" customHeight="1" x14ac:dyDescent="0.25">
      <c r="A21" s="47"/>
      <c r="B21" s="20" t="s">
        <v>17</v>
      </c>
      <c r="C21" s="14">
        <f>'Indicatori tempestività 2018'!C43</f>
        <v>23.661879027206773</v>
      </c>
      <c r="D21" s="14">
        <f>'Indicatori tempestività 2018'!G43</f>
        <v>34.6090204620874</v>
      </c>
    </row>
    <row r="23" spans="1:4" ht="18" customHeight="1" x14ac:dyDescent="0.25">
      <c r="A23" s="48" t="s">
        <v>21</v>
      </c>
      <c r="B23" s="49"/>
      <c r="C23" s="49"/>
      <c r="D23" s="50"/>
    </row>
    <row r="24" spans="1:4" ht="18" customHeight="1" x14ac:dyDescent="0.25">
      <c r="A24" s="21" t="s">
        <v>18</v>
      </c>
      <c r="B24" s="21" t="s">
        <v>14</v>
      </c>
      <c r="C24" s="21" t="s">
        <v>20</v>
      </c>
      <c r="D24" s="22" t="s">
        <v>23</v>
      </c>
    </row>
    <row r="25" spans="1:4" ht="18" customHeight="1" x14ac:dyDescent="0.25">
      <c r="A25" s="45" t="s">
        <v>30</v>
      </c>
      <c r="B25" s="18" t="s">
        <v>15</v>
      </c>
      <c r="C25" s="15">
        <f>'Indicatori tempestività 2018'!C49</f>
        <v>12.703808205818481</v>
      </c>
      <c r="D25" s="15">
        <f>'Indicatori tempestività 2018'!G49</f>
        <v>19.705431645106263</v>
      </c>
    </row>
    <row r="26" spans="1:4" ht="18" customHeight="1" x14ac:dyDescent="0.25">
      <c r="A26" s="46"/>
      <c r="B26" s="19" t="s">
        <v>16</v>
      </c>
      <c r="C26" s="16">
        <f>'Indicatori tempestività 2018'!C53</f>
        <v>80.948073598794991</v>
      </c>
      <c r="D26" s="16">
        <f>'Indicatori tempestività 2018'!G53</f>
        <v>75.610054642889139</v>
      </c>
    </row>
    <row r="27" spans="1:4" ht="18" customHeight="1" x14ac:dyDescent="0.25">
      <c r="A27" s="47"/>
      <c r="B27" s="20" t="s">
        <v>17</v>
      </c>
      <c r="C27" s="14">
        <f>'Indicatori tempestività 2018'!C57</f>
        <v>15.161080103763814</v>
      </c>
      <c r="D27" s="14">
        <f>'Indicatori tempestività 2018'!G57</f>
        <v>22.702810381699315</v>
      </c>
    </row>
    <row r="29" spans="1:4" x14ac:dyDescent="0.25">
      <c r="A29" s="44" t="s">
        <v>21</v>
      </c>
      <c r="B29" s="44"/>
      <c r="C29" s="44"/>
    </row>
    <row r="30" spans="1:4" ht="18" customHeight="1" x14ac:dyDescent="0.25">
      <c r="A30" s="17" t="s">
        <v>18</v>
      </c>
      <c r="B30" s="17" t="s">
        <v>14</v>
      </c>
      <c r="C30" s="17" t="s">
        <v>29</v>
      </c>
    </row>
    <row r="31" spans="1:4" ht="18" customHeight="1" x14ac:dyDescent="0.25">
      <c r="A31" s="45" t="s">
        <v>28</v>
      </c>
      <c r="B31" s="18" t="s">
        <v>15</v>
      </c>
      <c r="C31" s="15">
        <f>D25</f>
        <v>19.705431645106263</v>
      </c>
    </row>
    <row r="32" spans="1:4" ht="18" customHeight="1" x14ac:dyDescent="0.25">
      <c r="A32" s="46"/>
      <c r="B32" s="19" t="s">
        <v>16</v>
      </c>
      <c r="C32" s="16">
        <f>D26</f>
        <v>75.610054642889139</v>
      </c>
    </row>
    <row r="33" spans="1:3" ht="18" customHeight="1" x14ac:dyDescent="0.25">
      <c r="A33" s="47"/>
      <c r="B33" s="20" t="s">
        <v>17</v>
      </c>
      <c r="C33" s="14">
        <f>D27</f>
        <v>22.702810381699315</v>
      </c>
    </row>
  </sheetData>
  <mergeCells count="10">
    <mergeCell ref="A29:C29"/>
    <mergeCell ref="A31:A33"/>
    <mergeCell ref="A19:A21"/>
    <mergeCell ref="A7:A9"/>
    <mergeCell ref="A5:C5"/>
    <mergeCell ref="A13:A15"/>
    <mergeCell ref="A11:D11"/>
    <mergeCell ref="A17:D17"/>
    <mergeCell ref="A23:D23"/>
    <mergeCell ref="A25:A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Indicatori tempestività 2018</vt:lpstr>
      <vt:lpstr>Lettera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Carmine Cipollone</dc:creator>
  <cp:lastModifiedBy>Carmine Cipollone</cp:lastModifiedBy>
  <cp:lastPrinted>2019-01-22T10:30:46Z</cp:lastPrinted>
  <dcterms:created xsi:type="dcterms:W3CDTF">2018-01-29T11:18:23Z</dcterms:created>
  <dcterms:modified xsi:type="dcterms:W3CDTF">2019-04-15T10:01:40Z</dcterms:modified>
</cp:coreProperties>
</file>