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nella.azzariti\Desktop\eventi 2023\CDS NOV 2023\gara_CdS e evento\3.aggiudicazione\"/>
    </mc:Choice>
  </mc:AlternateContent>
  <bookViews>
    <workbookView xWindow="0" yWindow="0" windowWidth="28800" windowHeight="11100"/>
  </bookViews>
  <sheets>
    <sheet name="Comunicazione FESR FSE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" l="1"/>
  <c r="A12" i="3"/>
  <c r="I25" i="3" l="1"/>
  <c r="H25" i="3"/>
  <c r="J25" i="3"/>
  <c r="C10" i="3"/>
  <c r="K26" i="3" l="1"/>
  <c r="L26" i="3"/>
  <c r="M26" i="3"/>
  <c r="C12" i="3"/>
  <c r="D25" i="3" s="1"/>
  <c r="G25" i="3"/>
  <c r="M24" i="3" l="1"/>
  <c r="L24" i="3"/>
  <c r="K24" i="3"/>
  <c r="L31" i="3"/>
  <c r="K31" i="3"/>
  <c r="M27" i="3" l="1"/>
  <c r="M28" i="3" s="1"/>
  <c r="L27" i="3"/>
  <c r="L28" i="3" s="1"/>
  <c r="K27" i="3"/>
  <c r="K28" i="3" s="1"/>
  <c r="H30" i="3" l="1"/>
  <c r="I31" i="3" l="1"/>
  <c r="O31" i="3" s="1"/>
  <c r="H31" i="3"/>
  <c r="N31" i="3" s="1"/>
  <c r="N30" i="3"/>
  <c r="K30" i="3"/>
  <c r="O28" i="3" l="1"/>
  <c r="O32" i="3" s="1"/>
  <c r="N28" i="3"/>
  <c r="N32" i="3" s="1"/>
  <c r="K32" i="3"/>
  <c r="L32" i="3"/>
  <c r="P28" i="3"/>
  <c r="H28" i="3"/>
  <c r="H32" i="3" s="1"/>
  <c r="J28" i="3"/>
  <c r="I28" i="3"/>
  <c r="I32" i="3" s="1"/>
  <c r="D28" i="3"/>
</calcChain>
</file>

<file path=xl/sharedStrings.xml><?xml version="1.0" encoding="utf-8"?>
<sst xmlns="http://schemas.openxmlformats.org/spreadsheetml/2006/main" count="52" uniqueCount="45">
  <si>
    <t>GG</t>
  </si>
  <si>
    <t>Importo dell'intervento</t>
  </si>
  <si>
    <t>Data assunzione determina di pagamento</t>
  </si>
  <si>
    <t>Adempimento da cronoprogramma</t>
  </si>
  <si>
    <t>Importo da erogare</t>
  </si>
  <si>
    <t>Numero Erogazioni</t>
  </si>
  <si>
    <t>Date di scadenza</t>
  </si>
  <si>
    <t>Creditore</t>
  </si>
  <si>
    <t>Capitolo di entrata</t>
  </si>
  <si>
    <t>Capitoli di spesa</t>
  </si>
  <si>
    <t>ACCERTAMENTI</t>
  </si>
  <si>
    <t>Anno 2024</t>
  </si>
  <si>
    <t>12603.2</t>
  </si>
  <si>
    <t>12604.2</t>
  </si>
  <si>
    <t>12484.2</t>
  </si>
  <si>
    <t>Costo Evento</t>
  </si>
  <si>
    <t>Quota PR FESR 2021 2027</t>
  </si>
  <si>
    <t>Quota PR FSE+ 2021 2027</t>
  </si>
  <si>
    <t>52105.1</t>
  </si>
  <si>
    <t>52106.1</t>
  </si>
  <si>
    <t>52107.1</t>
  </si>
  <si>
    <t>Pagamento servizio - Unica soluzione</t>
  </si>
  <si>
    <t>12605.1</t>
  </si>
  <si>
    <t>ATTUAZIONE PR FESR 2021-2027 - QUOTA UE (SPESE INVESTIMENTO BENI IMMATERIALI)</t>
  </si>
  <si>
    <t>12606.1</t>
  </si>
  <si>
    <t>12607.1</t>
  </si>
  <si>
    <t>ATTUAZIONE PR FESR 2021-2027 - QUOTA STATO - (SPESE INVESTIMENTO BENI IMMATERIALI)</t>
  </si>
  <si>
    <t>ATTUAZIONE PR FESR 2021-2027 - COFINANZIAMENTO REGIONALE (SPESE INVESTIMENTO BENI IMMATERIALI)</t>
  </si>
  <si>
    <t>ATTUAZIONE PR FSE+ 2021 2027 - FINANZIAMENTO STATALE (FSE) - (SPESE INVESTIMENTO BENI IMMATERIALI)</t>
  </si>
  <si>
    <t>ATTUAZIONE PR FSE+ 2021 2027 - FINANZIAMENTO COMUNITARIO (FSE) - (SPESE INVESTIMENTO BENI IMMATERIALI)</t>
  </si>
  <si>
    <t>44605.1</t>
  </si>
  <si>
    <t>44606.1</t>
  </si>
  <si>
    <t>PROGRAMMA COMUNITARIO PR FESR 2021-2027 - TRASFERIMENTO QUOTA UE</t>
  </si>
  <si>
    <t>PROGRAMMA COMUNITARIO PR FESR 2021-2027 - TRASFERIMENTO QUOTA STATO</t>
  </si>
  <si>
    <t>44105.1</t>
  </si>
  <si>
    <t>44106.1</t>
  </si>
  <si>
    <t>PROGRAMMA COMUNITARIO PR FSE+ 2021-2027 - TRASFERIMENTO QUOTA UE</t>
  </si>
  <si>
    <t>PROGRAMMA COMUNITARIO PR FSE+ 2021-2027 - TRASFERIMENTO QUOTA STATO</t>
  </si>
  <si>
    <t xml:space="preserve">PR FESR E FSE+ ABRUZZO 2021 2027 - AFFIDAMENTO SERVIZIO INTEGRATO </t>
  </si>
  <si>
    <t>DI ORGANIZZAZIONE DEL COMITATO DI SORVEGLIANZA FESR - FSE+ 2021 2027 ED EVENTO ANNUALE 2023</t>
  </si>
  <si>
    <t>ATTUAZIONE PR FSE+ 2021 2027 - COFINANZIAMENTO REGIONALE (SPESE INVESTIMENTO BENI IMMATERIALI)</t>
  </si>
  <si>
    <t>PRENOTAZIONI DI IMPEGNI DI SPESA</t>
  </si>
  <si>
    <t>CRONOPROGRAMMA FINANZIARIO - DPA011/129 DEL 21.11.2023</t>
  </si>
  <si>
    <t>Operatore economico Ditta Individuale Puzzle di Alessio Annamaria
P.IVA 02723020786</t>
  </si>
  <si>
    <t>Allegato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</si>
</sst>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_ ;\-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8"/>
      <name val="Calibri"/>
      <family val="2"/>
      <scheme val="minor"/>
    </font>
    <font>
      <sz val="12"/>
      <name val="Times New Roman"/>
      <family val="1"/>
    </font>
    <font>
      <b/>
      <sz val="16"/>
      <color rgb="FFC00000"/>
      <name val="Times New Roman"/>
      <family val="1"/>
    </font>
    <font>
      <b/>
      <sz val="16"/>
      <color rgb="FF002060"/>
      <name val="Times New Roman"/>
      <family val="1"/>
    </font>
    <font>
      <b/>
      <sz val="12"/>
      <name val="Times New Roman"/>
      <family val="1"/>
    </font>
    <font>
      <b/>
      <i/>
      <sz val="12"/>
      <color rgb="FFFF0000"/>
      <name val="Times New Roman"/>
      <family val="1"/>
    </font>
    <font>
      <b/>
      <sz val="12"/>
      <color rgb="FFFF0000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0" applyFont="1" applyAlignment="1">
      <alignment vertical="center"/>
    </xf>
    <xf numFmtId="14" fontId="2" fillId="0" borderId="7" xfId="1" applyNumberFormat="1" applyFont="1" applyBorder="1" applyAlignment="1">
      <alignment horizontal="center" vertical="center"/>
    </xf>
    <xf numFmtId="1" fontId="2" fillId="0" borderId="7" xfId="1" applyNumberFormat="1" applyFont="1" applyBorder="1" applyAlignment="1">
      <alignment horizontal="center" vertical="center"/>
    </xf>
    <xf numFmtId="14" fontId="2" fillId="0" borderId="7" xfId="0" applyNumberFormat="1" applyFont="1" applyBorder="1" applyAlignment="1">
      <alignment horizontal="center" vertical="center"/>
    </xf>
    <xf numFmtId="43" fontId="2" fillId="0" borderId="7" xfId="0" applyNumberFormat="1" applyFont="1" applyBorder="1" applyAlignment="1">
      <alignment vertical="center"/>
    </xf>
    <xf numFmtId="43" fontId="2" fillId="0" borderId="0" xfId="1" applyFont="1" applyAlignment="1">
      <alignment vertical="center"/>
    </xf>
    <xf numFmtId="1" fontId="2" fillId="0" borderId="0" xfId="1" applyNumberFormat="1" applyFont="1" applyAlignment="1">
      <alignment horizontal="center" vertical="center"/>
    </xf>
    <xf numFmtId="43" fontId="2" fillId="0" borderId="9" xfId="1" applyFont="1" applyFill="1" applyBorder="1" applyAlignment="1">
      <alignment horizontal="center" vertical="center"/>
    </xf>
    <xf numFmtId="1" fontId="2" fillId="0" borderId="9" xfId="1" applyNumberFormat="1" applyFont="1" applyFill="1" applyBorder="1" applyAlignment="1">
      <alignment horizontal="center" vertical="center"/>
    </xf>
    <xf numFmtId="43" fontId="2" fillId="0" borderId="10" xfId="1" applyFont="1" applyFill="1" applyBorder="1" applyAlignment="1">
      <alignment horizontal="center" vertical="center"/>
    </xf>
    <xf numFmtId="43" fontId="4" fillId="2" borderId="4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2" fillId="0" borderId="9" xfId="1" applyFont="1" applyFill="1" applyBorder="1" applyAlignment="1">
      <alignment vertical="center"/>
    </xf>
    <xf numFmtId="43" fontId="5" fillId="4" borderId="1" xfId="1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3" fontId="2" fillId="0" borderId="0" xfId="1" applyFont="1" applyFill="1" applyAlignment="1">
      <alignment horizontal="right" vertical="center"/>
    </xf>
    <xf numFmtId="43" fontId="2" fillId="0" borderId="0" xfId="1" applyFont="1" applyAlignment="1">
      <alignment horizontal="center" vertical="center"/>
    </xf>
    <xf numFmtId="43" fontId="2" fillId="0" borderId="0" xfId="1" applyFont="1" applyFill="1" applyAlignment="1">
      <alignment vertical="center"/>
    </xf>
    <xf numFmtId="0" fontId="3" fillId="6" borderId="1" xfId="0" applyFont="1" applyFill="1" applyBorder="1" applyAlignment="1">
      <alignment horizontal="center" vertical="center" wrapText="1"/>
    </xf>
    <xf numFmtId="43" fontId="2" fillId="0" borderId="1" xfId="1" applyFont="1" applyBorder="1" applyAlignment="1">
      <alignment vertical="center"/>
    </xf>
    <xf numFmtId="164" fontId="5" fillId="0" borderId="3" xfId="1" applyNumberFormat="1" applyFont="1" applyBorder="1" applyAlignment="1">
      <alignment horizontal="center" vertical="center"/>
    </xf>
    <xf numFmtId="43" fontId="2" fillId="0" borderId="18" xfId="1" applyFont="1" applyBorder="1" applyAlignment="1">
      <alignment vertical="center"/>
    </xf>
    <xf numFmtId="43" fontId="8" fillId="0" borderId="0" xfId="1" applyFont="1" applyBorder="1" applyAlignment="1">
      <alignment horizontal="left" vertical="center"/>
    </xf>
    <xf numFmtId="43" fontId="2" fillId="0" borderId="19" xfId="1" applyFont="1" applyBorder="1" applyAlignment="1">
      <alignment vertical="center"/>
    </xf>
    <xf numFmtId="43" fontId="5" fillId="7" borderId="5" xfId="1" applyFont="1" applyFill="1" applyBorder="1" applyAlignment="1">
      <alignment vertical="center"/>
    </xf>
    <xf numFmtId="43" fontId="5" fillId="10" borderId="5" xfId="1" applyFont="1" applyFill="1" applyBorder="1" applyAlignment="1">
      <alignment vertical="center"/>
    </xf>
    <xf numFmtId="0" fontId="3" fillId="11" borderId="16" xfId="0" applyFont="1" applyFill="1" applyBorder="1" applyAlignment="1">
      <alignment horizontal="center" vertical="center" wrapText="1"/>
    </xf>
    <xf numFmtId="43" fontId="2" fillId="11" borderId="5" xfId="1" applyFont="1" applyFill="1" applyBorder="1" applyAlignment="1">
      <alignment vertical="center"/>
    </xf>
    <xf numFmtId="43" fontId="5" fillId="0" borderId="12" xfId="1" applyFont="1" applyBorder="1" applyAlignment="1">
      <alignment horizontal="center" vertical="center"/>
    </xf>
    <xf numFmtId="43" fontId="5" fillId="0" borderId="15" xfId="1" applyFont="1" applyBorder="1" applyAlignment="1">
      <alignment horizontal="center" vertical="center"/>
    </xf>
    <xf numFmtId="43" fontId="5" fillId="0" borderId="13" xfId="1" applyFont="1" applyBorder="1" applyAlignment="1">
      <alignment horizontal="center" vertical="center"/>
    </xf>
    <xf numFmtId="1" fontId="8" fillId="0" borderId="0" xfId="1" applyNumberFormat="1" applyFont="1" applyAlignment="1">
      <alignment horizontal="center" vertical="center"/>
    </xf>
    <xf numFmtId="0" fontId="3" fillId="9" borderId="16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43" fontId="8" fillId="0" borderId="0" xfId="1" applyFont="1" applyFill="1" applyAlignment="1">
      <alignment horizontal="right" vertical="center"/>
    </xf>
    <xf numFmtId="43" fontId="5" fillId="5" borderId="7" xfId="1" applyFont="1" applyFill="1" applyBorder="1" applyAlignment="1">
      <alignment horizontal="left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43" fontId="2" fillId="0" borderId="20" xfId="0" applyNumberFormat="1" applyFont="1" applyBorder="1" applyAlignment="1">
      <alignment vertical="center"/>
    </xf>
    <xf numFmtId="43" fontId="2" fillId="0" borderId="21" xfId="0" applyNumberFormat="1" applyFont="1" applyBorder="1" applyAlignment="1">
      <alignment vertical="center"/>
    </xf>
    <xf numFmtId="43" fontId="2" fillId="0" borderId="22" xfId="0" applyNumberFormat="1" applyFont="1" applyBorder="1" applyAlignment="1">
      <alignment vertical="center"/>
    </xf>
    <xf numFmtId="43" fontId="2" fillId="0" borderId="23" xfId="0" applyNumberFormat="1" applyFont="1" applyBorder="1" applyAlignment="1">
      <alignment vertical="center"/>
    </xf>
    <xf numFmtId="43" fontId="2" fillId="0" borderId="24" xfId="0" applyNumberFormat="1" applyFont="1" applyBorder="1" applyAlignment="1">
      <alignment vertical="center"/>
    </xf>
    <xf numFmtId="43" fontId="2" fillId="0" borderId="25" xfId="0" applyNumberFormat="1" applyFont="1" applyBorder="1" applyAlignment="1">
      <alignment vertical="center"/>
    </xf>
    <xf numFmtId="43" fontId="2" fillId="0" borderId="0" xfId="0" applyNumberFormat="1" applyFont="1" applyAlignment="1">
      <alignment vertical="center"/>
    </xf>
    <xf numFmtId="43" fontId="8" fillId="0" borderId="7" xfId="1" applyFont="1" applyBorder="1" applyAlignment="1">
      <alignment horizontal="center" vertical="center" wrapText="1"/>
    </xf>
    <xf numFmtId="43" fontId="8" fillId="0" borderId="0" xfId="1" applyFont="1" applyFill="1" applyBorder="1" applyAlignment="1">
      <alignment horizontal="left" vertical="center"/>
    </xf>
    <xf numFmtId="43" fontId="2" fillId="0" borderId="0" xfId="0" applyNumberFormat="1" applyFont="1" applyAlignment="1">
      <alignment horizontal="center" vertical="center"/>
    </xf>
    <xf numFmtId="43" fontId="9" fillId="0" borderId="0" xfId="1" applyFont="1" applyFill="1" applyBorder="1" applyAlignment="1">
      <alignment horizontal="center" vertical="center" wrapText="1"/>
    </xf>
    <xf numFmtId="43" fontId="8" fillId="0" borderId="0" xfId="1" applyFont="1" applyFill="1" applyBorder="1" applyAlignment="1">
      <alignment vertical="center"/>
    </xf>
    <xf numFmtId="43" fontId="2" fillId="0" borderId="0" xfId="1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43" fontId="4" fillId="0" borderId="0" xfId="1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43" fontId="2" fillId="0" borderId="5" xfId="1" applyFont="1" applyBorder="1" applyAlignment="1">
      <alignment horizontal="left" vertical="center"/>
    </xf>
    <xf numFmtId="43" fontId="2" fillId="0" borderId="6" xfId="0" applyNumberFormat="1" applyFont="1" applyBorder="1" applyAlignment="1">
      <alignment vertical="center"/>
    </xf>
    <xf numFmtId="43" fontId="2" fillId="0" borderId="27" xfId="0" applyNumberFormat="1" applyFont="1" applyBorder="1" applyAlignment="1">
      <alignment vertical="center"/>
    </xf>
    <xf numFmtId="43" fontId="2" fillId="0" borderId="28" xfId="0" applyNumberFormat="1" applyFont="1" applyBorder="1" applyAlignment="1">
      <alignment vertical="center"/>
    </xf>
    <xf numFmtId="43" fontId="2" fillId="0" borderId="29" xfId="0" applyNumberFormat="1" applyFont="1" applyBorder="1" applyAlignment="1">
      <alignment vertical="center"/>
    </xf>
    <xf numFmtId="43" fontId="2" fillId="0" borderId="26" xfId="0" applyNumberFormat="1" applyFont="1" applyBorder="1" applyAlignment="1">
      <alignment vertical="center"/>
    </xf>
    <xf numFmtId="43" fontId="13" fillId="0" borderId="17" xfId="1" applyFont="1" applyFill="1" applyBorder="1" applyAlignment="1">
      <alignment horizontal="center" vertical="center" wrapText="1"/>
    </xf>
    <xf numFmtId="43" fontId="2" fillId="0" borderId="17" xfId="1" applyFont="1" applyBorder="1" applyAlignment="1">
      <alignment vertical="center"/>
    </xf>
    <xf numFmtId="164" fontId="3" fillId="6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9" fontId="6" fillId="12" borderId="2" xfId="0" applyNumberFormat="1" applyFont="1" applyFill="1" applyBorder="1" applyAlignment="1">
      <alignment horizontal="center" vertical="center"/>
    </xf>
    <xf numFmtId="43" fontId="5" fillId="12" borderId="3" xfId="1" applyFont="1" applyFill="1" applyBorder="1" applyAlignment="1">
      <alignment horizontal="left" vertical="center"/>
    </xf>
    <xf numFmtId="43" fontId="16" fillId="12" borderId="4" xfId="1" applyFont="1" applyFill="1" applyBorder="1" applyAlignment="1">
      <alignment horizontal="center" vertical="center" wrapText="1"/>
    </xf>
    <xf numFmtId="10" fontId="2" fillId="0" borderId="14" xfId="0" applyNumberFormat="1" applyFont="1" applyBorder="1" applyAlignment="1">
      <alignment horizontal="center" vertical="center"/>
    </xf>
    <xf numFmtId="10" fontId="2" fillId="0" borderId="11" xfId="0" applyNumberFormat="1" applyFont="1" applyBorder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43" fontId="3" fillId="3" borderId="1" xfId="0" applyNumberFormat="1" applyFont="1" applyFill="1" applyBorder="1" applyAlignment="1">
      <alignment horizontal="center" vertical="center" wrapText="1"/>
    </xf>
    <xf numFmtId="43" fontId="5" fillId="0" borderId="1" xfId="1" applyFont="1" applyBorder="1" applyAlignment="1">
      <alignment vertical="center"/>
    </xf>
    <xf numFmtId="43" fontId="5" fillId="11" borderId="5" xfId="1" applyFont="1" applyFill="1" applyBorder="1" applyAlignment="1">
      <alignment vertical="center"/>
    </xf>
    <xf numFmtId="43" fontId="5" fillId="13" borderId="5" xfId="1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1" fontId="17" fillId="0" borderId="9" xfId="1" applyNumberFormat="1" applyFont="1" applyBorder="1" applyAlignment="1">
      <alignment horizontal="center" vertical="center"/>
    </xf>
    <xf numFmtId="0" fontId="18" fillId="16" borderId="2" xfId="0" applyFont="1" applyFill="1" applyBorder="1" applyAlignment="1">
      <alignment horizontal="center" vertical="center"/>
    </xf>
    <xf numFmtId="0" fontId="18" fillId="16" borderId="3" xfId="0" applyFont="1" applyFill="1" applyBorder="1" applyAlignment="1">
      <alignment horizontal="center" vertical="center"/>
    </xf>
    <xf numFmtId="0" fontId="18" fillId="16" borderId="4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43" fontId="8" fillId="0" borderId="16" xfId="1" applyFont="1" applyBorder="1" applyAlignment="1">
      <alignment horizontal="center" vertical="center" wrapText="1"/>
    </xf>
    <xf numFmtId="43" fontId="8" fillId="0" borderId="30" xfId="1" applyFont="1" applyBorder="1" applyAlignment="1">
      <alignment horizontal="center" vertical="center" wrapText="1"/>
    </xf>
    <xf numFmtId="43" fontId="2" fillId="0" borderId="16" xfId="1" applyFont="1" applyBorder="1" applyAlignment="1">
      <alignment horizontal="center" vertical="center" wrapText="1"/>
    </xf>
    <xf numFmtId="43" fontId="2" fillId="0" borderId="30" xfId="1" applyFont="1" applyBorder="1" applyAlignment="1">
      <alignment horizontal="center" vertical="center" wrapText="1"/>
    </xf>
    <xf numFmtId="43" fontId="5" fillId="5" borderId="16" xfId="1" applyFont="1" applyFill="1" applyBorder="1" applyAlignment="1">
      <alignment horizontal="center" vertical="center"/>
    </xf>
    <xf numFmtId="43" fontId="5" fillId="5" borderId="30" xfId="1" applyFont="1" applyFill="1" applyBorder="1" applyAlignment="1">
      <alignment horizontal="center" vertical="center"/>
    </xf>
    <xf numFmtId="14" fontId="2" fillId="0" borderId="16" xfId="1" applyNumberFormat="1" applyFont="1" applyBorder="1" applyAlignment="1">
      <alignment horizontal="center" vertical="center"/>
    </xf>
    <xf numFmtId="14" fontId="2" fillId="0" borderId="30" xfId="1" applyNumberFormat="1" applyFont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3" fontId="4" fillId="2" borderId="16" xfId="1" applyFont="1" applyFill="1" applyBorder="1" applyAlignment="1">
      <alignment horizontal="center" vertical="center" wrapText="1"/>
    </xf>
    <xf numFmtId="43" fontId="4" fillId="2" borderId="5" xfId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3" fontId="6" fillId="14" borderId="8" xfId="1" applyFont="1" applyFill="1" applyBorder="1" applyAlignment="1">
      <alignment horizontal="center" vertical="center" wrapText="1"/>
    </xf>
    <xf numFmtId="43" fontId="6" fillId="14" borderId="14" xfId="1" applyFont="1" applyFill="1" applyBorder="1" applyAlignment="1">
      <alignment horizontal="center" vertical="center" wrapText="1"/>
    </xf>
    <xf numFmtId="43" fontId="6" fillId="14" borderId="11" xfId="1" applyFont="1" applyFill="1" applyBorder="1" applyAlignment="1">
      <alignment horizontal="center" vertical="center" wrapText="1"/>
    </xf>
    <xf numFmtId="43" fontId="10" fillId="0" borderId="12" xfId="1" applyFont="1" applyBorder="1" applyAlignment="1">
      <alignment horizontal="left" vertical="center"/>
    </xf>
    <xf numFmtId="43" fontId="10" fillId="0" borderId="15" xfId="1" applyFont="1" applyBorder="1" applyAlignment="1">
      <alignment horizontal="left" vertical="center"/>
    </xf>
    <xf numFmtId="43" fontId="10" fillId="0" borderId="13" xfId="1" applyFont="1" applyBorder="1" applyAlignment="1">
      <alignment horizontal="left" vertical="center"/>
    </xf>
    <xf numFmtId="0" fontId="15" fillId="0" borderId="19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" fontId="2" fillId="0" borderId="16" xfId="1" applyNumberFormat="1" applyFont="1" applyBorder="1" applyAlignment="1">
      <alignment horizontal="center" vertical="center"/>
    </xf>
    <xf numFmtId="1" fontId="2" fillId="0" borderId="30" xfId="1" applyNumberFormat="1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14" fontId="2" fillId="0" borderId="30" xfId="0" applyNumberFormat="1" applyFont="1" applyBorder="1" applyAlignment="1">
      <alignment horizontal="center" vertical="center"/>
    </xf>
    <xf numFmtId="43" fontId="6" fillId="15" borderId="8" xfId="1" applyFont="1" applyFill="1" applyBorder="1" applyAlignment="1">
      <alignment horizontal="center" vertical="center" wrapText="1"/>
    </xf>
    <xf numFmtId="43" fontId="6" fillId="15" borderId="11" xfId="1" applyFont="1" applyFill="1" applyBorder="1" applyAlignment="1">
      <alignment horizontal="center" vertical="center" wrapText="1"/>
    </xf>
    <xf numFmtId="43" fontId="10" fillId="0" borderId="3" xfId="1" applyFont="1" applyBorder="1" applyAlignment="1">
      <alignment horizontal="left" vertical="center"/>
    </xf>
    <xf numFmtId="1" fontId="4" fillId="2" borderId="16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43" fontId="10" fillId="0" borderId="12" xfId="1" applyFont="1" applyBorder="1" applyAlignment="1">
      <alignment horizontal="left" vertical="center" wrapText="1"/>
    </xf>
    <xf numFmtId="43" fontId="10" fillId="0" borderId="15" xfId="1" applyFont="1" applyBorder="1" applyAlignment="1">
      <alignment horizontal="left" vertical="center" wrapText="1"/>
    </xf>
    <xf numFmtId="43" fontId="10" fillId="0" borderId="13" xfId="1" applyFont="1" applyBorder="1" applyAlignment="1">
      <alignment horizontal="left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B29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="85" zoomScaleNormal="85" workbookViewId="0">
      <selection activeCell="M1" sqref="M1"/>
    </sheetView>
  </sheetViews>
  <sheetFormatPr defaultColWidth="9.140625" defaultRowHeight="15.75" x14ac:dyDescent="0.25"/>
  <cols>
    <col min="1" max="1" width="10.5703125" style="16" customWidth="1"/>
    <col min="2" max="2" width="36.140625" style="6" customWidth="1"/>
    <col min="3" max="3" width="44" style="6" bestFit="1" customWidth="1"/>
    <col min="4" max="4" width="15.85546875" style="6" customWidth="1"/>
    <col min="5" max="5" width="13.7109375" style="18" customWidth="1"/>
    <col min="6" max="6" width="10" style="7" customWidth="1"/>
    <col min="7" max="7" width="18.42578125" style="16" customWidth="1"/>
    <col min="8" max="12" width="16.28515625" style="1" customWidth="1"/>
    <col min="13" max="13" width="16.85546875" style="1" customWidth="1"/>
    <col min="14" max="16" width="16.28515625" style="1" hidden="1" customWidth="1"/>
    <col min="17" max="16384" width="9.140625" style="1"/>
  </cols>
  <sheetData>
    <row r="1" spans="1:17" x14ac:dyDescent="0.25">
      <c r="M1" s="75" t="s">
        <v>44</v>
      </c>
    </row>
    <row r="2" spans="1:17" ht="5.25" customHeight="1" x14ac:dyDescent="0.25"/>
    <row r="3" spans="1:17" ht="20.25" x14ac:dyDescent="0.25">
      <c r="A3" s="94" t="s">
        <v>42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</row>
    <row r="4" spans="1:17" ht="7.5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</row>
    <row r="5" spans="1:17" ht="20.25" x14ac:dyDescent="0.25">
      <c r="A5" s="95" t="s">
        <v>38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</row>
    <row r="6" spans="1:17" ht="20.25" x14ac:dyDescent="0.25">
      <c r="A6" s="102" t="s">
        <v>39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</row>
    <row r="7" spans="1:17" ht="15" customHeight="1" x14ac:dyDescent="0.25"/>
    <row r="8" spans="1:17" ht="14.25" customHeight="1" x14ac:dyDescent="0.25">
      <c r="A8" s="65"/>
      <c r="B8" s="66" t="s">
        <v>15</v>
      </c>
      <c r="C8" s="67">
        <v>25351.599999999999</v>
      </c>
      <c r="D8" s="17"/>
      <c r="E8" s="96" t="s">
        <v>9</v>
      </c>
      <c r="F8" s="30" t="s">
        <v>22</v>
      </c>
      <c r="G8" s="99" t="s">
        <v>23</v>
      </c>
      <c r="H8" s="99"/>
      <c r="I8" s="99"/>
      <c r="J8" s="99"/>
      <c r="K8" s="99"/>
      <c r="L8" s="99"/>
      <c r="M8" s="99"/>
      <c r="N8" s="99"/>
      <c r="O8" s="99"/>
      <c r="P8" s="99"/>
      <c r="Q8" s="6"/>
    </row>
    <row r="9" spans="1:17" ht="14.25" customHeight="1" x14ac:dyDescent="0.25">
      <c r="A9" s="68">
        <v>0.62619999999999998</v>
      </c>
      <c r="B9" s="24" t="s">
        <v>16</v>
      </c>
      <c r="C9" s="61">
        <f>C8*A9</f>
        <v>15875.171919999999</v>
      </c>
      <c r="E9" s="97"/>
      <c r="F9" s="31" t="s">
        <v>24</v>
      </c>
      <c r="G9" s="100" t="s">
        <v>26</v>
      </c>
      <c r="H9" s="100"/>
      <c r="I9" s="100"/>
      <c r="J9" s="100"/>
      <c r="K9" s="100"/>
      <c r="L9" s="100"/>
      <c r="M9" s="100"/>
      <c r="N9" s="100"/>
      <c r="O9" s="100"/>
      <c r="P9" s="100"/>
    </row>
    <row r="10" spans="1:17" ht="14.25" customHeight="1" x14ac:dyDescent="0.25">
      <c r="A10" s="68">
        <v>0.37380000000000002</v>
      </c>
      <c r="B10" s="24" t="s">
        <v>17</v>
      </c>
      <c r="C10" s="62">
        <f>C8*A10</f>
        <v>9476.4280799999997</v>
      </c>
      <c r="D10" s="17"/>
      <c r="E10" s="98"/>
      <c r="F10" s="32" t="s">
        <v>25</v>
      </c>
      <c r="G10" s="101" t="s">
        <v>27</v>
      </c>
      <c r="H10" s="101"/>
      <c r="I10" s="101"/>
      <c r="J10" s="101"/>
      <c r="K10" s="101"/>
      <c r="L10" s="101"/>
      <c r="M10" s="101"/>
      <c r="N10" s="101"/>
      <c r="O10" s="101"/>
      <c r="P10" s="101"/>
      <c r="Q10" s="19"/>
    </row>
    <row r="11" spans="1:17" x14ac:dyDescent="0.25">
      <c r="A11" s="69"/>
      <c r="B11" s="25"/>
      <c r="C11" s="23">
        <v>0</v>
      </c>
      <c r="F11" s="33"/>
    </row>
    <row r="12" spans="1:17" ht="16.5" customHeight="1" x14ac:dyDescent="0.25">
      <c r="A12" s="70">
        <f>SUM(A9:A11)</f>
        <v>1</v>
      </c>
      <c r="B12" s="15" t="s">
        <v>1</v>
      </c>
      <c r="C12" s="11">
        <f>SUM(C9:C11)</f>
        <v>25351.599999999999</v>
      </c>
      <c r="D12" s="1"/>
      <c r="E12" s="116" t="s">
        <v>8</v>
      </c>
      <c r="F12" s="22" t="s">
        <v>30</v>
      </c>
      <c r="G12" s="118" t="s">
        <v>32</v>
      </c>
      <c r="H12" s="118"/>
      <c r="I12" s="118"/>
      <c r="J12" s="118"/>
      <c r="K12" s="118"/>
      <c r="L12" s="118"/>
      <c r="M12" s="118"/>
      <c r="N12" s="118"/>
      <c r="O12" s="118"/>
      <c r="P12" s="118"/>
    </row>
    <row r="13" spans="1:17" ht="16.5" customHeight="1" x14ac:dyDescent="0.25">
      <c r="B13" s="17"/>
      <c r="C13" s="36"/>
      <c r="D13" s="1"/>
      <c r="E13" s="117"/>
      <c r="F13" s="22" t="s">
        <v>31</v>
      </c>
      <c r="G13" s="118" t="s">
        <v>33</v>
      </c>
      <c r="H13" s="118"/>
      <c r="I13" s="118"/>
      <c r="J13" s="118"/>
      <c r="K13" s="118"/>
      <c r="L13" s="118"/>
      <c r="M13" s="118"/>
      <c r="N13" s="118"/>
      <c r="O13" s="118"/>
      <c r="P13" s="118"/>
    </row>
    <row r="14" spans="1:17" ht="15" customHeight="1" x14ac:dyDescent="0.25"/>
    <row r="15" spans="1:17" x14ac:dyDescent="0.25">
      <c r="A15" s="48"/>
      <c r="B15" s="47"/>
      <c r="C15" s="49"/>
      <c r="D15" s="17"/>
      <c r="E15" s="96" t="s">
        <v>9</v>
      </c>
      <c r="F15" s="30" t="s">
        <v>18</v>
      </c>
      <c r="G15" s="127" t="s">
        <v>29</v>
      </c>
      <c r="H15" s="127"/>
      <c r="I15" s="127"/>
      <c r="J15" s="127"/>
      <c r="K15" s="127"/>
      <c r="L15" s="127"/>
      <c r="M15" s="127"/>
      <c r="N15" s="127"/>
      <c r="O15" s="127"/>
      <c r="P15" s="127"/>
      <c r="Q15" s="6"/>
    </row>
    <row r="16" spans="1:17" x14ac:dyDescent="0.25">
      <c r="B16" s="47"/>
      <c r="C16" s="49"/>
      <c r="E16" s="97"/>
      <c r="F16" s="31" t="s">
        <v>19</v>
      </c>
      <c r="G16" s="128" t="s">
        <v>28</v>
      </c>
      <c r="H16" s="128"/>
      <c r="I16" s="128"/>
      <c r="J16" s="128"/>
      <c r="K16" s="128"/>
      <c r="L16" s="128"/>
      <c r="M16" s="128"/>
      <c r="N16" s="128"/>
      <c r="O16" s="128"/>
      <c r="P16" s="128"/>
    </row>
    <row r="17" spans="1:17" x14ac:dyDescent="0.25">
      <c r="B17" s="47"/>
      <c r="C17" s="50"/>
      <c r="D17" s="17"/>
      <c r="E17" s="98"/>
      <c r="F17" s="32" t="s">
        <v>20</v>
      </c>
      <c r="G17" s="129" t="s">
        <v>40</v>
      </c>
      <c r="H17" s="129"/>
      <c r="I17" s="129"/>
      <c r="J17" s="129"/>
      <c r="K17" s="129"/>
      <c r="L17" s="129"/>
      <c r="M17" s="129"/>
      <c r="N17" s="129"/>
      <c r="O17" s="129"/>
      <c r="P17" s="129"/>
      <c r="Q17" s="19"/>
    </row>
    <row r="18" spans="1:17" x14ac:dyDescent="0.25">
      <c r="B18" s="51"/>
      <c r="C18" s="51"/>
      <c r="F18" s="33"/>
    </row>
    <row r="19" spans="1:17" ht="16.5" customHeight="1" x14ac:dyDescent="0.25">
      <c r="B19" s="52"/>
      <c r="C19" s="53"/>
      <c r="D19" s="1"/>
      <c r="E19" s="116" t="s">
        <v>8</v>
      </c>
      <c r="F19" s="22" t="s">
        <v>34</v>
      </c>
      <c r="G19" s="118" t="s">
        <v>36</v>
      </c>
      <c r="H19" s="118"/>
      <c r="I19" s="118"/>
      <c r="J19" s="118"/>
      <c r="K19" s="118"/>
      <c r="L19" s="118"/>
      <c r="M19" s="118"/>
      <c r="N19" s="118"/>
      <c r="O19" s="118"/>
      <c r="P19" s="118"/>
    </row>
    <row r="20" spans="1:17" ht="16.5" customHeight="1" x14ac:dyDescent="0.25">
      <c r="B20" s="17"/>
      <c r="C20" s="36"/>
      <c r="D20" s="1"/>
      <c r="E20" s="117"/>
      <c r="F20" s="22" t="s">
        <v>35</v>
      </c>
      <c r="G20" s="118" t="s">
        <v>37</v>
      </c>
      <c r="H20" s="118"/>
      <c r="I20" s="118"/>
      <c r="J20" s="118"/>
      <c r="K20" s="118"/>
      <c r="L20" s="118"/>
      <c r="M20" s="118"/>
      <c r="N20" s="118"/>
      <c r="O20" s="118"/>
      <c r="P20" s="118"/>
    </row>
    <row r="22" spans="1:17" x14ac:dyDescent="0.25">
      <c r="H22" s="77" t="s">
        <v>41</v>
      </c>
      <c r="I22" s="78"/>
      <c r="J22" s="78"/>
      <c r="K22" s="78"/>
      <c r="L22" s="78"/>
      <c r="M22" s="79"/>
    </row>
    <row r="23" spans="1:17" s="12" customFormat="1" ht="25.5" customHeight="1" x14ac:dyDescent="0.25">
      <c r="A23" s="90" t="s">
        <v>5</v>
      </c>
      <c r="B23" s="92" t="s">
        <v>3</v>
      </c>
      <c r="C23" s="92" t="s">
        <v>7</v>
      </c>
      <c r="D23" s="92" t="s">
        <v>4</v>
      </c>
      <c r="E23" s="103" t="s">
        <v>6</v>
      </c>
      <c r="F23" s="119" t="s">
        <v>0</v>
      </c>
      <c r="G23" s="103" t="s">
        <v>2</v>
      </c>
      <c r="H23" s="121" t="s">
        <v>11</v>
      </c>
      <c r="I23" s="122"/>
      <c r="J23" s="123"/>
      <c r="K23" s="109" t="s">
        <v>11</v>
      </c>
      <c r="L23" s="110"/>
      <c r="M23" s="111"/>
      <c r="N23" s="124" t="s">
        <v>11</v>
      </c>
      <c r="O23" s="125"/>
      <c r="P23" s="126"/>
    </row>
    <row r="24" spans="1:17" s="12" customFormat="1" ht="25.5" customHeight="1" x14ac:dyDescent="0.25">
      <c r="A24" s="91"/>
      <c r="B24" s="93"/>
      <c r="C24" s="93"/>
      <c r="D24" s="93"/>
      <c r="E24" s="104"/>
      <c r="F24" s="120"/>
      <c r="G24" s="104"/>
      <c r="H24" s="34" t="s">
        <v>12</v>
      </c>
      <c r="I24" s="34" t="s">
        <v>13</v>
      </c>
      <c r="J24" s="34" t="s">
        <v>14</v>
      </c>
      <c r="K24" s="71" t="str">
        <f>F15</f>
        <v>52105.1</v>
      </c>
      <c r="L24" s="71" t="str">
        <f>F16</f>
        <v>52106.1</v>
      </c>
      <c r="M24" s="71" t="str">
        <f>F17</f>
        <v>52107.1</v>
      </c>
      <c r="N24" s="35" t="s">
        <v>12</v>
      </c>
      <c r="O24" s="35" t="s">
        <v>13</v>
      </c>
      <c r="P24" s="35" t="s">
        <v>14</v>
      </c>
    </row>
    <row r="25" spans="1:17" ht="26.25" customHeight="1" x14ac:dyDescent="0.25">
      <c r="A25" s="80">
        <v>1</v>
      </c>
      <c r="B25" s="82" t="s">
        <v>21</v>
      </c>
      <c r="C25" s="84" t="s">
        <v>43</v>
      </c>
      <c r="D25" s="86">
        <f>C12</f>
        <v>25351.599999999999</v>
      </c>
      <c r="E25" s="88">
        <v>45322</v>
      </c>
      <c r="F25" s="112">
        <v>30</v>
      </c>
      <c r="G25" s="114">
        <f>E25+F25</f>
        <v>45352</v>
      </c>
      <c r="H25" s="39">
        <f>C9*40%</f>
        <v>6350.0687680000001</v>
      </c>
      <c r="I25" s="40">
        <f>C9*42%</f>
        <v>6667.5722063999992</v>
      </c>
      <c r="J25" s="41">
        <f>C9*18%</f>
        <v>2857.5309455999995</v>
      </c>
      <c r="K25" s="56"/>
      <c r="L25" s="56"/>
      <c r="M25" s="56"/>
      <c r="N25" s="5"/>
      <c r="O25" s="5"/>
      <c r="P25" s="5"/>
    </row>
    <row r="26" spans="1:17" ht="26.25" customHeight="1" x14ac:dyDescent="0.25">
      <c r="A26" s="81"/>
      <c r="B26" s="83"/>
      <c r="C26" s="85"/>
      <c r="D26" s="87"/>
      <c r="E26" s="89"/>
      <c r="F26" s="113"/>
      <c r="G26" s="115"/>
      <c r="H26" s="42"/>
      <c r="I26" s="43"/>
      <c r="J26" s="44"/>
      <c r="K26" s="5">
        <f>C10*40%</f>
        <v>3790.5712320000002</v>
      </c>
      <c r="L26" s="5">
        <f>C10*42%</f>
        <v>3980.0997935999999</v>
      </c>
      <c r="M26" s="5">
        <f>C10*18%</f>
        <v>1705.7570543999998</v>
      </c>
      <c r="N26" s="5"/>
      <c r="O26" s="5"/>
      <c r="P26" s="5"/>
    </row>
    <row r="27" spans="1:17" x14ac:dyDescent="0.25">
      <c r="A27" s="54"/>
      <c r="B27" s="46"/>
      <c r="C27" s="55"/>
      <c r="D27" s="37"/>
      <c r="E27" s="2"/>
      <c r="F27" s="3"/>
      <c r="G27" s="4"/>
      <c r="H27" s="57"/>
      <c r="I27" s="58"/>
      <c r="J27" s="59"/>
      <c r="K27" s="60">
        <f>$D27*50%</f>
        <v>0</v>
      </c>
      <c r="L27" s="60">
        <f t="shared" ref="L27" si="0">$D27*35%</f>
        <v>0</v>
      </c>
      <c r="M27" s="60">
        <f t="shared" ref="M27" si="1">$D27*15%</f>
        <v>0</v>
      </c>
      <c r="N27" s="5"/>
      <c r="O27" s="5"/>
      <c r="P27" s="5"/>
    </row>
    <row r="28" spans="1:17" ht="21.75" customHeight="1" x14ac:dyDescent="0.25">
      <c r="B28" s="13"/>
      <c r="C28" s="13"/>
      <c r="D28" s="14">
        <f>SUM(D25:D27)</f>
        <v>25351.599999999999</v>
      </c>
      <c r="E28" s="8"/>
      <c r="F28" s="9"/>
      <c r="G28" s="10"/>
      <c r="H28" s="27">
        <f t="shared" ref="H28:M28" si="2">SUM(H25:H27)</f>
        <v>6350.0687680000001</v>
      </c>
      <c r="I28" s="27">
        <f t="shared" si="2"/>
        <v>6667.5722063999992</v>
      </c>
      <c r="J28" s="27">
        <f t="shared" si="2"/>
        <v>2857.5309455999995</v>
      </c>
      <c r="K28" s="74">
        <f t="shared" si="2"/>
        <v>3790.5712320000002</v>
      </c>
      <c r="L28" s="74">
        <f t="shared" si="2"/>
        <v>3980.0997935999999</v>
      </c>
      <c r="M28" s="74">
        <f t="shared" si="2"/>
        <v>1705.7570543999998</v>
      </c>
      <c r="N28" s="26">
        <f t="shared" ref="N28:P28" si="3">SUM(N25:N26)</f>
        <v>0</v>
      </c>
      <c r="O28" s="26">
        <f t="shared" si="3"/>
        <v>0</v>
      </c>
      <c r="P28" s="26">
        <f t="shared" si="3"/>
        <v>0</v>
      </c>
    </row>
    <row r="29" spans="1:17" ht="15" customHeight="1" x14ac:dyDescent="0.25"/>
    <row r="30" spans="1:17" x14ac:dyDescent="0.25">
      <c r="G30" s="105" t="s">
        <v>10</v>
      </c>
      <c r="H30" s="106" t="str">
        <f>H23</f>
        <v>Anno 2024</v>
      </c>
      <c r="I30" s="107"/>
      <c r="J30" s="108"/>
      <c r="K30" s="109" t="str">
        <f>K23</f>
        <v>Anno 2024</v>
      </c>
      <c r="L30" s="110"/>
      <c r="M30" s="111"/>
      <c r="N30" s="106" t="str">
        <f>N23</f>
        <v>Anno 2024</v>
      </c>
      <c r="O30" s="107"/>
      <c r="P30" s="108"/>
    </row>
    <row r="31" spans="1:17" ht="22.5" customHeight="1" x14ac:dyDescent="0.25">
      <c r="G31" s="105"/>
      <c r="H31" s="63" t="str">
        <f>F12</f>
        <v>44605.1</v>
      </c>
      <c r="I31" s="63" t="str">
        <f>F13</f>
        <v>44606.1</v>
      </c>
      <c r="J31" s="28"/>
      <c r="K31" s="38" t="str">
        <f>F19</f>
        <v>44105.1</v>
      </c>
      <c r="L31" s="38" t="str">
        <f>F20</f>
        <v>44106.1</v>
      </c>
      <c r="M31" s="28"/>
      <c r="N31" s="20" t="str">
        <f>K31</f>
        <v>44105.1</v>
      </c>
      <c r="O31" s="20" t="str">
        <f>L31</f>
        <v>44106.1</v>
      </c>
      <c r="P31" s="28"/>
    </row>
    <row r="32" spans="1:17" ht="21.75" customHeight="1" x14ac:dyDescent="0.25">
      <c r="E32" s="6"/>
      <c r="F32" s="6"/>
      <c r="G32" s="105"/>
      <c r="H32" s="72">
        <f>H28</f>
        <v>6350.0687680000001</v>
      </c>
      <c r="I32" s="72">
        <f>I28</f>
        <v>6667.5722063999992</v>
      </c>
      <c r="J32" s="73"/>
      <c r="K32" s="72">
        <f>K28</f>
        <v>3790.5712320000002</v>
      </c>
      <c r="L32" s="72">
        <f>L28</f>
        <v>3980.0997935999999</v>
      </c>
      <c r="M32" s="29"/>
      <c r="N32" s="21">
        <f>N28</f>
        <v>0</v>
      </c>
      <c r="O32" s="21">
        <f>O28</f>
        <v>0</v>
      </c>
      <c r="P32" s="29"/>
    </row>
    <row r="33" spans="5:13" x14ac:dyDescent="0.25">
      <c r="E33" s="6"/>
      <c r="F33" s="18"/>
      <c r="G33" s="76"/>
      <c r="H33" s="76"/>
      <c r="I33" s="76"/>
      <c r="J33" s="76"/>
      <c r="K33" s="76"/>
      <c r="L33" s="76"/>
      <c r="M33" s="76"/>
    </row>
    <row r="34" spans="5:13" x14ac:dyDescent="0.25">
      <c r="E34" s="6"/>
      <c r="I34" s="45"/>
    </row>
    <row r="40" spans="5:13" x14ac:dyDescent="0.25">
      <c r="J40" s="16"/>
    </row>
    <row r="41" spans="5:13" x14ac:dyDescent="0.25">
      <c r="H41" s="45"/>
      <c r="I41" s="45"/>
      <c r="J41" s="45"/>
    </row>
    <row r="42" spans="5:13" x14ac:dyDescent="0.25">
      <c r="I42" s="45"/>
    </row>
  </sheetData>
  <mergeCells count="40">
    <mergeCell ref="G20:P20"/>
    <mergeCell ref="G25:G26"/>
    <mergeCell ref="N30:P30"/>
    <mergeCell ref="E12:E13"/>
    <mergeCell ref="G12:P12"/>
    <mergeCell ref="G13:P13"/>
    <mergeCell ref="F23:F24"/>
    <mergeCell ref="G23:G24"/>
    <mergeCell ref="H23:J23"/>
    <mergeCell ref="K23:M23"/>
    <mergeCell ref="N23:P23"/>
    <mergeCell ref="E15:E17"/>
    <mergeCell ref="G15:P15"/>
    <mergeCell ref="G16:P16"/>
    <mergeCell ref="G17:P17"/>
    <mergeCell ref="E19:E20"/>
    <mergeCell ref="G19:P19"/>
    <mergeCell ref="A3:P3"/>
    <mergeCell ref="A5:P5"/>
    <mergeCell ref="E8:E10"/>
    <mergeCell ref="G8:P8"/>
    <mergeCell ref="G9:P9"/>
    <mergeCell ref="G10:P10"/>
    <mergeCell ref="A6:P6"/>
    <mergeCell ref="G33:M33"/>
    <mergeCell ref="H22:M22"/>
    <mergeCell ref="A25:A26"/>
    <mergeCell ref="B25:B26"/>
    <mergeCell ref="C25:C26"/>
    <mergeCell ref="D25:D26"/>
    <mergeCell ref="E25:E26"/>
    <mergeCell ref="A23:A24"/>
    <mergeCell ref="B23:B24"/>
    <mergeCell ref="C23:C24"/>
    <mergeCell ref="D23:D24"/>
    <mergeCell ref="E23:E24"/>
    <mergeCell ref="G30:G32"/>
    <mergeCell ref="H30:J30"/>
    <mergeCell ref="K30:M30"/>
    <mergeCell ref="F25:F26"/>
  </mergeCells>
  <phoneticPr fontId="12" type="noConversion"/>
  <printOptions horizontalCentered="1"/>
  <pageMargins left="0.19685039370078741" right="0.1968503937007874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Comunicazione FESR FSE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Carmine Cipollone</dc:creator>
  <cp:lastModifiedBy>Antonella Azzariti</cp:lastModifiedBy>
  <cp:lastPrinted>2023-11-17T12:17:08Z</cp:lastPrinted>
  <dcterms:created xsi:type="dcterms:W3CDTF">2017-09-28T08:56:31Z</dcterms:created>
  <dcterms:modified xsi:type="dcterms:W3CDTF">2023-11-21T14:41:12Z</dcterms:modified>
</cp:coreProperties>
</file>